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0785" windowHeight="8175" tabRatio="655" activeTab="0"/>
  </bookViews>
  <sheets>
    <sheet name="一覧表（1-20)" sheetId="1" r:id="rId1"/>
    <sheet name="一覧表 (21-40)" sheetId="2" r:id="rId2"/>
    <sheet name="一覧表 (41-60)" sheetId="3" r:id="rId3"/>
    <sheet name="出品票(連番印刷用）" sheetId="4" r:id="rId4"/>
    <sheet name="出品票（1ﾍﾟｰｼﾞ分）" sheetId="5" r:id="rId5"/>
    <sheet name="一覧表（1ページ分）" sheetId="6" r:id="rId6"/>
  </sheets>
  <definedNames>
    <definedName name="_xlnm.Print_Area" localSheetId="1">'一覧表 (21-40)'!$A$1:$M$31</definedName>
    <definedName name="_xlnm.Print_Area" localSheetId="2">'一覧表 (41-60)'!$A$1:$M$31</definedName>
    <definedName name="_xlnm.Print_Area" localSheetId="0">'一覧表（1-20)'!$A$1:$M$31</definedName>
    <definedName name="_xlnm.Print_Area" localSheetId="5">'一覧表（1ページ分）'!$A$1:$M$31</definedName>
    <definedName name="_xlnm.Print_Area" localSheetId="4">'出品票（1ﾍﾟｰｼﾞ分）'!$A$1:$K$25</definedName>
    <definedName name="_xlnm.Print_Area" localSheetId="3">'出品票(連番印刷用）'!$B$4:$AR$127</definedName>
  </definedNames>
  <calcPr fullCalcOnLoad="1"/>
</workbook>
</file>

<file path=xl/sharedStrings.xml><?xml version="1.0" encoding="utf-8"?>
<sst xmlns="http://schemas.openxmlformats.org/spreadsheetml/2006/main" count="558" uniqueCount="57">
  <si>
    <t xml:space="preserve"> ※受付番号</t>
  </si>
  <si>
    <t>この用紙はパネルボード裏の右下に貼付して下さい。　※受付番号は記入しないで下さい。</t>
  </si>
  <si>
    <t>受付番号</t>
  </si>
  <si>
    <t>学年</t>
  </si>
  <si>
    <t>NO.</t>
  </si>
  <si>
    <t>担当先生名</t>
  </si>
  <si>
    <t>ﾌﾘｶﾞﾅ</t>
  </si>
  <si>
    <t>学 　校　 名</t>
  </si>
  <si>
    <t xml:space="preserve">      　※受付番号は記入しないで下さい。</t>
  </si>
  <si>
    <t>／</t>
  </si>
  <si>
    <t>枚</t>
  </si>
  <si>
    <t>応募一覧表枚数</t>
  </si>
  <si>
    <t>学校長名</t>
  </si>
  <si>
    <t>住　　　　所</t>
  </si>
  <si>
    <t>Ｔ 　Ｅ　 Ｌ</t>
  </si>
  <si>
    <t>応　募　者　名</t>
  </si>
  <si>
    <r>
      <rPr>
        <sz val="10"/>
        <rFont val="ＭＳ Ｐゴシック"/>
        <family val="3"/>
      </rPr>
      <t>フリガナ</t>
    </r>
    <r>
      <rPr>
        <sz val="11"/>
        <rFont val="ＭＳ Ｐゴシック"/>
        <family val="3"/>
      </rPr>
      <t xml:space="preserve">
作　　　品　　　名</t>
    </r>
  </si>
  <si>
    <t>学　年</t>
  </si>
  <si>
    <t>氏　　　　名</t>
  </si>
  <si>
    <t>№</t>
  </si>
  <si>
    <t>学  校  名</t>
  </si>
  <si>
    <t xml:space="preserve"> ※受付番号</t>
  </si>
  <si>
    <t>学　年</t>
  </si>
  <si>
    <r>
      <t xml:space="preserve">担当先生
</t>
    </r>
    <r>
      <rPr>
        <sz val="9"/>
        <rFont val="ＭＳ Ｐゴシック"/>
        <family val="3"/>
      </rPr>
      <t>メールアドレス</t>
    </r>
  </si>
  <si>
    <t>学 科 名</t>
  </si>
  <si>
    <t>ﾌ ﾘ ｶ ﾞﾅ</t>
  </si>
  <si>
    <t>※エクセルシートの「一覧表」に連動しています。</t>
  </si>
  <si>
    <t>「第３１回全国高等学校インテリアデザイン展」　　　出品票</t>
  </si>
  <si>
    <r>
      <t xml:space="preserve">「第３１回　全国高等学校インテリアデザイン展」 </t>
    </r>
    <r>
      <rPr>
        <b/>
        <sz val="16"/>
        <rFont val="ＭＳ Ｐゴシック"/>
        <family val="3"/>
      </rPr>
      <t>応募一覧表</t>
    </r>
  </si>
  <si>
    <r>
      <t>「第３１回　全国高等学校インテリアデザイン展」　　　</t>
    </r>
    <r>
      <rPr>
        <b/>
        <sz val="16"/>
        <rFont val="ＭＳ Ｐゴシック"/>
        <family val="3"/>
      </rPr>
      <t>出品票</t>
    </r>
  </si>
  <si>
    <t>ﾌﾘｶﾞﾅ</t>
  </si>
  <si>
    <t>住　　　　所</t>
  </si>
  <si>
    <t>〒</t>
  </si>
  <si>
    <t>学校長名</t>
  </si>
  <si>
    <t>Ｔ 　Ｅ　 Ｌ</t>
  </si>
  <si>
    <t>Ｆ  Ａ  Ｘ</t>
  </si>
  <si>
    <t>ﾌ ﾘ ｶ ﾞﾅ</t>
  </si>
  <si>
    <t>　　　　　　　　@</t>
  </si>
  <si>
    <t>NO.</t>
  </si>
  <si>
    <t>フリガナ</t>
  </si>
  <si>
    <t>性別</t>
  </si>
  <si>
    <t>／</t>
  </si>
  <si>
    <t>学  科  名</t>
  </si>
  <si>
    <t>性　別</t>
  </si>
  <si>
    <t>フ　リ　ガ　ナ</t>
  </si>
  <si>
    <t>フリガナ
作   品   名</t>
  </si>
  <si>
    <t>Ｆ  Ａ  Ｘ</t>
  </si>
  <si>
    <t>Ｆ  Ａ  Ｘ</t>
  </si>
  <si>
    <t>学 科 名</t>
  </si>
  <si>
    <t>学校長名</t>
  </si>
  <si>
    <t>担当先生
メールアドレス</t>
  </si>
  <si>
    <t>受付
番号</t>
  </si>
  <si>
    <t>性　別</t>
  </si>
  <si>
    <r>
      <t xml:space="preserve">　 </t>
    </r>
    <r>
      <rPr>
        <b/>
        <sz val="28"/>
        <color indexed="10"/>
        <rFont val="ＭＳ Ｐゴシック"/>
        <family val="3"/>
      </rPr>
      <t>ページ数を確認して印刷して下さい。</t>
    </r>
    <r>
      <rPr>
        <sz val="28"/>
        <rFont val="ＭＳ Ｐゴシック"/>
        <family val="3"/>
      </rPr>
      <t>(作品名の</t>
    </r>
    <r>
      <rPr>
        <b/>
        <sz val="28"/>
        <color indexed="10"/>
        <rFont val="ＭＳ Ｐゴシック"/>
        <family val="3"/>
      </rPr>
      <t>フリガナ</t>
    </r>
    <r>
      <rPr>
        <sz val="28"/>
        <rFont val="ＭＳ Ｐゴシック"/>
        <family val="3"/>
      </rPr>
      <t>は、手書きでご記入をお願いします）</t>
    </r>
  </si>
  <si>
    <t>男　・　女</t>
  </si>
  <si>
    <t>未記入の出品票のみ印刷されます。</t>
  </si>
  <si>
    <t>白紙の応募一覧表です。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</si>
</sst>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sz val="9"/>
      <name val="ＭＳ Ｐゴシック"/>
      <family val="3"/>
    </font>
    <font>
      <sz val="28"/>
      <name val="ＭＳ Ｐゴシック"/>
      <family val="3"/>
    </font>
    <font>
      <b/>
      <sz val="28"/>
      <color indexed="10"/>
      <name val="ＭＳ Ｐゴシック"/>
      <family val="3"/>
    </font>
    <font>
      <b/>
      <sz val="18"/>
      <name val="ＭＳ Ｐゴシック"/>
      <family val="3"/>
    </font>
    <font>
      <sz val="9.5"/>
      <name val="ＭＳ Ｐゴシック"/>
      <family val="3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dashed"/>
      <bottom>
        <color indexed="63"/>
      </bottom>
    </border>
    <border>
      <left>
        <color indexed="63"/>
      </left>
      <right style="dotted"/>
      <top style="dash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5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/>
    </xf>
    <xf numFmtId="0" fontId="3" fillId="0" borderId="10" xfId="0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8" fillId="33" borderId="0" xfId="0" applyFont="1" applyFill="1" applyAlignment="1">
      <alignment vertical="center" wrapText="1"/>
    </xf>
    <xf numFmtId="0" fontId="10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10" xfId="0" applyFont="1" applyBorder="1" applyAlignment="1">
      <alignment horizontal="right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31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12" fillId="0" borderId="0" xfId="0" applyFont="1" applyAlignment="1">
      <alignment vertical="center"/>
    </xf>
    <xf numFmtId="0" fontId="12" fillId="33" borderId="11" xfId="0" applyFont="1" applyFill="1" applyBorder="1" applyAlignment="1">
      <alignment vertical="top"/>
    </xf>
    <xf numFmtId="0" fontId="0" fillId="0" borderId="25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0" fillId="0" borderId="31" xfId="0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0" fontId="14" fillId="0" borderId="19" xfId="0" applyFont="1" applyBorder="1" applyAlignment="1">
      <alignment horizontal="left"/>
    </xf>
    <xf numFmtId="0" fontId="2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3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6" fillId="0" borderId="44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0" fillId="0" borderId="5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top"/>
    </xf>
    <xf numFmtId="0" fontId="0" fillId="0" borderId="5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2" xfId="0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left" vertical="center"/>
    </xf>
    <xf numFmtId="0" fontId="6" fillId="0" borderId="61" xfId="0" applyFont="1" applyBorder="1" applyAlignment="1">
      <alignment horizontal="left" vertical="center"/>
    </xf>
    <xf numFmtId="0" fontId="6" fillId="0" borderId="62" xfId="0" applyFont="1" applyBorder="1" applyAlignment="1">
      <alignment horizontal="left" vertical="center"/>
    </xf>
    <xf numFmtId="0" fontId="6" fillId="0" borderId="6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view="pageBreakPreview" zoomScaleSheetLayoutView="100" zoomScalePageLayoutView="0" workbookViewId="0" topLeftCell="A1">
      <selection activeCell="P4" sqref="P4"/>
    </sheetView>
  </sheetViews>
  <sheetFormatPr defaultColWidth="9.00390625" defaultRowHeight="13.5"/>
  <cols>
    <col min="1" max="1" width="3.875" style="0" customWidth="1"/>
    <col min="2" max="2" width="6.25390625" style="0" customWidth="1"/>
    <col min="3" max="3" width="10.875" style="0" customWidth="1"/>
    <col min="4" max="4" width="16.125" style="0" customWidth="1"/>
    <col min="5" max="6" width="6.25390625" style="0" customWidth="1"/>
    <col min="7" max="7" width="7.25390625" style="0" customWidth="1"/>
    <col min="8" max="8" width="5.125" style="0" customWidth="1"/>
    <col min="9" max="9" width="5.875" style="0" customWidth="1"/>
    <col min="10" max="10" width="7.25390625" style="0" customWidth="1"/>
    <col min="11" max="11" width="13.25390625" style="0" customWidth="1"/>
    <col min="12" max="12" width="5.375" style="0" customWidth="1"/>
    <col min="13" max="13" width="2.375" style="0" customWidth="1"/>
  </cols>
  <sheetData>
    <row r="1" spans="1:13" ht="30.75" customHeight="1" thickBot="1">
      <c r="A1" s="101" t="s">
        <v>28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26"/>
      <c r="M1" s="26"/>
    </row>
    <row r="2" spans="1:13" ht="15.75" customHeight="1">
      <c r="A2" s="102" t="s">
        <v>30</v>
      </c>
      <c r="B2" s="103"/>
      <c r="C2" s="104"/>
      <c r="D2" s="105"/>
      <c r="E2" s="105"/>
      <c r="F2" s="105"/>
      <c r="G2" s="105"/>
      <c r="H2" s="106"/>
      <c r="I2" s="107" t="s">
        <v>24</v>
      </c>
      <c r="J2" s="108"/>
      <c r="K2" s="111"/>
      <c r="L2" s="112"/>
      <c r="M2" s="113"/>
    </row>
    <row r="3" spans="1:13" ht="32.25" customHeight="1">
      <c r="A3" s="96" t="s">
        <v>7</v>
      </c>
      <c r="B3" s="97"/>
      <c r="C3" s="117"/>
      <c r="D3" s="118"/>
      <c r="E3" s="118"/>
      <c r="F3" s="118"/>
      <c r="G3" s="118"/>
      <c r="H3" s="119"/>
      <c r="I3" s="109"/>
      <c r="J3" s="110"/>
      <c r="K3" s="114"/>
      <c r="L3" s="115"/>
      <c r="M3" s="116"/>
    </row>
    <row r="4" spans="1:13" ht="33.75" customHeight="1">
      <c r="A4" s="81" t="s">
        <v>31</v>
      </c>
      <c r="B4" s="69"/>
      <c r="C4" s="44" t="s">
        <v>32</v>
      </c>
      <c r="D4" s="94"/>
      <c r="E4" s="94"/>
      <c r="F4" s="94"/>
      <c r="G4" s="94"/>
      <c r="H4" s="95"/>
      <c r="I4" s="67" t="s">
        <v>33</v>
      </c>
      <c r="J4" s="69"/>
      <c r="K4" s="67"/>
      <c r="L4" s="68"/>
      <c r="M4" s="73"/>
    </row>
    <row r="5" spans="1:13" ht="30" customHeight="1">
      <c r="A5" s="96" t="s">
        <v>34</v>
      </c>
      <c r="B5" s="97"/>
      <c r="C5" s="98"/>
      <c r="D5" s="99"/>
      <c r="E5" s="100"/>
      <c r="F5" s="97" t="s">
        <v>35</v>
      </c>
      <c r="G5" s="97"/>
      <c r="H5" s="68"/>
      <c r="I5" s="68"/>
      <c r="J5" s="68"/>
      <c r="K5" s="68"/>
      <c r="L5" s="68"/>
      <c r="M5" s="73"/>
    </row>
    <row r="6" spans="1:13" ht="20.25" customHeight="1">
      <c r="A6" s="81" t="s">
        <v>36</v>
      </c>
      <c r="B6" s="69"/>
      <c r="C6" s="67"/>
      <c r="D6" s="68"/>
      <c r="E6" s="82" t="s">
        <v>23</v>
      </c>
      <c r="F6" s="82"/>
      <c r="G6" s="84" t="s">
        <v>37</v>
      </c>
      <c r="H6" s="85"/>
      <c r="I6" s="85"/>
      <c r="J6" s="85"/>
      <c r="K6" s="85"/>
      <c r="L6" s="85"/>
      <c r="M6" s="86"/>
    </row>
    <row r="7" spans="1:13" ht="32.25" customHeight="1" thickBot="1">
      <c r="A7" s="90" t="s">
        <v>5</v>
      </c>
      <c r="B7" s="91"/>
      <c r="C7" s="92"/>
      <c r="D7" s="93"/>
      <c r="E7" s="83"/>
      <c r="F7" s="83"/>
      <c r="G7" s="87"/>
      <c r="H7" s="88"/>
      <c r="I7" s="88"/>
      <c r="J7" s="88"/>
      <c r="K7" s="88"/>
      <c r="L7" s="88"/>
      <c r="M7" s="89"/>
    </row>
    <row r="8" spans="1:13" ht="27.75" customHeight="1">
      <c r="A8" s="28" t="s">
        <v>38</v>
      </c>
      <c r="B8" s="74" t="s">
        <v>15</v>
      </c>
      <c r="C8" s="75"/>
      <c r="D8" s="24" t="s">
        <v>39</v>
      </c>
      <c r="E8" s="21" t="s">
        <v>3</v>
      </c>
      <c r="F8" s="23" t="s">
        <v>40</v>
      </c>
      <c r="G8" s="76" t="s">
        <v>16</v>
      </c>
      <c r="H8" s="77"/>
      <c r="I8" s="77"/>
      <c r="J8" s="77"/>
      <c r="K8" s="78"/>
      <c r="L8" s="79" t="s">
        <v>51</v>
      </c>
      <c r="M8" s="80"/>
    </row>
    <row r="9" spans="1:13" ht="28.5" customHeight="1">
      <c r="A9" s="27">
        <v>1</v>
      </c>
      <c r="B9" s="70"/>
      <c r="C9" s="71"/>
      <c r="D9" s="22"/>
      <c r="E9" s="25"/>
      <c r="F9" s="56"/>
      <c r="G9" s="70"/>
      <c r="H9" s="72"/>
      <c r="I9" s="72"/>
      <c r="J9" s="72"/>
      <c r="K9" s="71"/>
      <c r="L9" s="67"/>
      <c r="M9" s="73"/>
    </row>
    <row r="10" spans="1:13" ht="28.5" customHeight="1">
      <c r="A10" s="28">
        <v>2</v>
      </c>
      <c r="B10" s="70"/>
      <c r="C10" s="71"/>
      <c r="D10" s="22"/>
      <c r="E10" s="25"/>
      <c r="F10" s="47"/>
      <c r="G10" s="70"/>
      <c r="H10" s="72"/>
      <c r="I10" s="72"/>
      <c r="J10" s="72"/>
      <c r="K10" s="71"/>
      <c r="L10" s="67"/>
      <c r="M10" s="73"/>
    </row>
    <row r="11" spans="1:13" ht="28.5" customHeight="1">
      <c r="A11" s="27">
        <v>3</v>
      </c>
      <c r="B11" s="70"/>
      <c r="C11" s="71"/>
      <c r="D11" s="22"/>
      <c r="E11" s="25"/>
      <c r="F11" s="56"/>
      <c r="G11" s="70"/>
      <c r="H11" s="72"/>
      <c r="I11" s="72"/>
      <c r="J11" s="72"/>
      <c r="K11" s="71"/>
      <c r="L11" s="67"/>
      <c r="M11" s="73"/>
    </row>
    <row r="12" spans="1:13" ht="28.5" customHeight="1">
      <c r="A12" s="28">
        <v>4</v>
      </c>
      <c r="B12" s="70"/>
      <c r="C12" s="71"/>
      <c r="D12" s="22"/>
      <c r="E12" s="25"/>
      <c r="F12" s="47"/>
      <c r="G12" s="70"/>
      <c r="H12" s="72"/>
      <c r="I12" s="72"/>
      <c r="J12" s="72"/>
      <c r="K12" s="71"/>
      <c r="L12" s="67"/>
      <c r="M12" s="73"/>
    </row>
    <row r="13" spans="1:13" ht="28.5" customHeight="1">
      <c r="A13" s="27">
        <v>5</v>
      </c>
      <c r="B13" s="70"/>
      <c r="C13" s="71"/>
      <c r="D13" s="22"/>
      <c r="E13" s="25"/>
      <c r="F13" s="56"/>
      <c r="G13" s="70"/>
      <c r="H13" s="72"/>
      <c r="I13" s="72"/>
      <c r="J13" s="72"/>
      <c r="K13" s="71"/>
      <c r="L13" s="67"/>
      <c r="M13" s="73"/>
    </row>
    <row r="14" spans="1:13" ht="28.5" customHeight="1">
      <c r="A14" s="28">
        <v>6</v>
      </c>
      <c r="B14" s="70"/>
      <c r="C14" s="71"/>
      <c r="D14" s="22"/>
      <c r="E14" s="25"/>
      <c r="F14" s="47"/>
      <c r="G14" s="70"/>
      <c r="H14" s="72"/>
      <c r="I14" s="72"/>
      <c r="J14" s="72"/>
      <c r="K14" s="71"/>
      <c r="L14" s="67"/>
      <c r="M14" s="73"/>
    </row>
    <row r="15" spans="1:13" ht="28.5" customHeight="1">
      <c r="A15" s="27">
        <v>7</v>
      </c>
      <c r="B15" s="70"/>
      <c r="C15" s="71"/>
      <c r="D15" s="22"/>
      <c r="E15" s="25"/>
      <c r="F15" s="56"/>
      <c r="G15" s="70"/>
      <c r="H15" s="72"/>
      <c r="I15" s="72"/>
      <c r="J15" s="72"/>
      <c r="K15" s="71"/>
      <c r="L15" s="67"/>
      <c r="M15" s="73"/>
    </row>
    <row r="16" spans="1:13" ht="28.5" customHeight="1">
      <c r="A16" s="28">
        <v>8</v>
      </c>
      <c r="B16" s="70"/>
      <c r="C16" s="71"/>
      <c r="D16" s="22"/>
      <c r="E16" s="25"/>
      <c r="F16" s="47"/>
      <c r="G16" s="70"/>
      <c r="H16" s="72"/>
      <c r="I16" s="72"/>
      <c r="J16" s="72"/>
      <c r="K16" s="71"/>
      <c r="L16" s="67"/>
      <c r="M16" s="73"/>
    </row>
    <row r="17" spans="1:13" ht="28.5" customHeight="1">
      <c r="A17" s="27">
        <v>9</v>
      </c>
      <c r="B17" s="70"/>
      <c r="C17" s="71"/>
      <c r="D17" s="22"/>
      <c r="E17" s="25"/>
      <c r="F17" s="56"/>
      <c r="G17" s="70"/>
      <c r="H17" s="72"/>
      <c r="I17" s="72"/>
      <c r="J17" s="72"/>
      <c r="K17" s="71"/>
      <c r="L17" s="67"/>
      <c r="M17" s="73"/>
    </row>
    <row r="18" spans="1:13" ht="28.5" customHeight="1">
      <c r="A18" s="28">
        <v>10</v>
      </c>
      <c r="B18" s="70"/>
      <c r="C18" s="71"/>
      <c r="D18" s="22"/>
      <c r="E18" s="25"/>
      <c r="F18" s="47"/>
      <c r="G18" s="70"/>
      <c r="H18" s="72"/>
      <c r="I18" s="72"/>
      <c r="J18" s="72"/>
      <c r="K18" s="71"/>
      <c r="L18" s="67"/>
      <c r="M18" s="73"/>
    </row>
    <row r="19" spans="1:13" ht="28.5" customHeight="1">
      <c r="A19" s="27">
        <v>11</v>
      </c>
      <c r="B19" s="70"/>
      <c r="C19" s="71"/>
      <c r="D19" s="22"/>
      <c r="E19" s="25"/>
      <c r="F19" s="56"/>
      <c r="G19" s="70"/>
      <c r="H19" s="72"/>
      <c r="I19" s="72"/>
      <c r="J19" s="72"/>
      <c r="K19" s="71"/>
      <c r="L19" s="67"/>
      <c r="M19" s="73"/>
    </row>
    <row r="20" spans="1:13" ht="28.5" customHeight="1">
      <c r="A20" s="28">
        <v>12</v>
      </c>
      <c r="B20" s="70"/>
      <c r="C20" s="71"/>
      <c r="D20" s="22"/>
      <c r="E20" s="25"/>
      <c r="F20" s="47"/>
      <c r="G20" s="70"/>
      <c r="H20" s="72"/>
      <c r="I20" s="72"/>
      <c r="J20" s="72"/>
      <c r="K20" s="71"/>
      <c r="L20" s="67"/>
      <c r="M20" s="73"/>
    </row>
    <row r="21" spans="1:13" ht="28.5" customHeight="1">
      <c r="A21" s="27">
        <v>13</v>
      </c>
      <c r="B21" s="70"/>
      <c r="C21" s="71"/>
      <c r="D21" s="22"/>
      <c r="E21" s="25"/>
      <c r="F21" s="56"/>
      <c r="G21" s="70"/>
      <c r="H21" s="72"/>
      <c r="I21" s="72"/>
      <c r="J21" s="72"/>
      <c r="K21" s="71"/>
      <c r="L21" s="67"/>
      <c r="M21" s="73"/>
    </row>
    <row r="22" spans="1:13" ht="28.5" customHeight="1">
      <c r="A22" s="28">
        <v>14</v>
      </c>
      <c r="B22" s="70"/>
      <c r="C22" s="71"/>
      <c r="D22" s="22"/>
      <c r="E22" s="25"/>
      <c r="F22" s="47"/>
      <c r="G22" s="70"/>
      <c r="H22" s="72"/>
      <c r="I22" s="72"/>
      <c r="J22" s="72"/>
      <c r="K22" s="71"/>
      <c r="L22" s="67"/>
      <c r="M22" s="73"/>
    </row>
    <row r="23" spans="1:13" ht="28.5" customHeight="1">
      <c r="A23" s="27">
        <v>15</v>
      </c>
      <c r="B23" s="70"/>
      <c r="C23" s="71"/>
      <c r="D23" s="22"/>
      <c r="E23" s="25"/>
      <c r="F23" s="56"/>
      <c r="G23" s="70"/>
      <c r="H23" s="72"/>
      <c r="I23" s="72"/>
      <c r="J23" s="72"/>
      <c r="K23" s="71"/>
      <c r="L23" s="67"/>
      <c r="M23" s="73"/>
    </row>
    <row r="24" spans="1:13" ht="28.5" customHeight="1">
      <c r="A24" s="28">
        <v>16</v>
      </c>
      <c r="B24" s="70"/>
      <c r="C24" s="71"/>
      <c r="D24" s="22"/>
      <c r="E24" s="25"/>
      <c r="F24" s="47"/>
      <c r="G24" s="70"/>
      <c r="H24" s="72"/>
      <c r="I24" s="72"/>
      <c r="J24" s="72"/>
      <c r="K24" s="71"/>
      <c r="L24" s="67"/>
      <c r="M24" s="73"/>
    </row>
    <row r="25" spans="1:13" ht="28.5" customHeight="1">
      <c r="A25" s="27">
        <v>17</v>
      </c>
      <c r="B25" s="70"/>
      <c r="C25" s="71"/>
      <c r="D25" s="22"/>
      <c r="E25" s="25"/>
      <c r="F25" s="56"/>
      <c r="G25" s="70"/>
      <c r="H25" s="72"/>
      <c r="I25" s="72"/>
      <c r="J25" s="72"/>
      <c r="K25" s="71"/>
      <c r="L25" s="67"/>
      <c r="M25" s="73"/>
    </row>
    <row r="26" spans="1:13" ht="28.5" customHeight="1">
      <c r="A26" s="28">
        <v>18</v>
      </c>
      <c r="B26" s="70"/>
      <c r="C26" s="71"/>
      <c r="D26" s="22"/>
      <c r="E26" s="25"/>
      <c r="F26" s="47"/>
      <c r="G26" s="70"/>
      <c r="H26" s="72"/>
      <c r="I26" s="72"/>
      <c r="J26" s="72"/>
      <c r="K26" s="71"/>
      <c r="L26" s="67"/>
      <c r="M26" s="73"/>
    </row>
    <row r="27" spans="1:13" ht="28.5" customHeight="1">
      <c r="A27" s="27">
        <v>19</v>
      </c>
      <c r="B27" s="70"/>
      <c r="C27" s="71"/>
      <c r="D27" s="22"/>
      <c r="E27" s="25"/>
      <c r="F27" s="56"/>
      <c r="G27" s="70"/>
      <c r="H27" s="72"/>
      <c r="I27" s="72"/>
      <c r="J27" s="72"/>
      <c r="K27" s="71"/>
      <c r="L27" s="67"/>
      <c r="M27" s="73"/>
    </row>
    <row r="28" spans="1:13" ht="28.5" customHeight="1" thickBot="1">
      <c r="A28" s="29">
        <v>20</v>
      </c>
      <c r="B28" s="60"/>
      <c r="C28" s="61"/>
      <c r="D28" s="48"/>
      <c r="E28" s="43"/>
      <c r="F28" s="43"/>
      <c r="G28" s="60"/>
      <c r="H28" s="62"/>
      <c r="I28" s="62"/>
      <c r="J28" s="62"/>
      <c r="K28" s="61"/>
      <c r="L28" s="63"/>
      <c r="M28" s="64"/>
    </row>
    <row r="29" spans="1:13" ht="28.5" customHeight="1">
      <c r="A29" s="65" t="s">
        <v>8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</row>
    <row r="30" spans="1:13" ht="6.75" customHeight="1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</row>
    <row r="31" spans="6:14" ht="28.5" customHeight="1">
      <c r="F31" s="8"/>
      <c r="G31" s="67" t="s">
        <v>11</v>
      </c>
      <c r="H31" s="68"/>
      <c r="I31" s="69"/>
      <c r="J31" s="13">
        <v>1</v>
      </c>
      <c r="K31" s="12" t="s">
        <v>41</v>
      </c>
      <c r="L31" s="14"/>
      <c r="M31" s="7" t="s">
        <v>10</v>
      </c>
      <c r="N31" s="1"/>
    </row>
    <row r="32" spans="10:13" ht="13.5">
      <c r="J32" s="1"/>
      <c r="K32" s="1"/>
      <c r="L32" s="1"/>
      <c r="M32" s="1"/>
    </row>
    <row r="35" spans="10:13" ht="13.5">
      <c r="J35" s="1"/>
      <c r="K35" s="1"/>
      <c r="M35" s="1"/>
    </row>
    <row r="36" spans="3:9" ht="13.5">
      <c r="C36" s="5"/>
      <c r="I36" s="1"/>
    </row>
    <row r="37" ht="13.5">
      <c r="L37" s="1"/>
    </row>
  </sheetData>
  <sheetProtection/>
  <mergeCells count="87">
    <mergeCell ref="A1:K1"/>
    <mergeCell ref="A2:B2"/>
    <mergeCell ref="C2:H2"/>
    <mergeCell ref="I2:J3"/>
    <mergeCell ref="K2:M3"/>
    <mergeCell ref="A3:B3"/>
    <mergeCell ref="C3:H3"/>
    <mergeCell ref="A4:B4"/>
    <mergeCell ref="D4:H4"/>
    <mergeCell ref="I4:J4"/>
    <mergeCell ref="K4:M4"/>
    <mergeCell ref="A5:B5"/>
    <mergeCell ref="C5:E5"/>
    <mergeCell ref="F5:G5"/>
    <mergeCell ref="H5:M5"/>
    <mergeCell ref="A6:B6"/>
    <mergeCell ref="C6:D6"/>
    <mergeCell ref="E6:F7"/>
    <mergeCell ref="G6:M7"/>
    <mergeCell ref="A7:B7"/>
    <mergeCell ref="C7:D7"/>
    <mergeCell ref="B8:C8"/>
    <mergeCell ref="G8:K8"/>
    <mergeCell ref="L8:M8"/>
    <mergeCell ref="B9:C9"/>
    <mergeCell ref="G9:K9"/>
    <mergeCell ref="L9:M9"/>
    <mergeCell ref="B10:C10"/>
    <mergeCell ref="G10:K10"/>
    <mergeCell ref="L10:M10"/>
    <mergeCell ref="B11:C11"/>
    <mergeCell ref="G11:K11"/>
    <mergeCell ref="L11:M11"/>
    <mergeCell ref="B12:C12"/>
    <mergeCell ref="G12:K12"/>
    <mergeCell ref="L12:M12"/>
    <mergeCell ref="B13:C13"/>
    <mergeCell ref="G13:K13"/>
    <mergeCell ref="L13:M13"/>
    <mergeCell ref="B14:C14"/>
    <mergeCell ref="G14:K14"/>
    <mergeCell ref="L14:M14"/>
    <mergeCell ref="B15:C15"/>
    <mergeCell ref="G15:K15"/>
    <mergeCell ref="L15:M15"/>
    <mergeCell ref="B16:C16"/>
    <mergeCell ref="G16:K16"/>
    <mergeCell ref="L16:M16"/>
    <mergeCell ref="B17:C17"/>
    <mergeCell ref="G17:K17"/>
    <mergeCell ref="L17:M17"/>
    <mergeCell ref="B18:C18"/>
    <mergeCell ref="G18:K18"/>
    <mergeCell ref="L18:M18"/>
    <mergeCell ref="B19:C19"/>
    <mergeCell ref="G19:K19"/>
    <mergeCell ref="L19:M19"/>
    <mergeCell ref="B20:C20"/>
    <mergeCell ref="G20:K20"/>
    <mergeCell ref="L20:M20"/>
    <mergeCell ref="B21:C21"/>
    <mergeCell ref="G21:K21"/>
    <mergeCell ref="L21:M21"/>
    <mergeCell ref="B22:C22"/>
    <mergeCell ref="G22:K22"/>
    <mergeCell ref="L22:M22"/>
    <mergeCell ref="B23:C23"/>
    <mergeCell ref="G23:K23"/>
    <mergeCell ref="L23:M23"/>
    <mergeCell ref="B24:C24"/>
    <mergeCell ref="G24:K24"/>
    <mergeCell ref="L24:M24"/>
    <mergeCell ref="B25:C25"/>
    <mergeCell ref="G25:K25"/>
    <mergeCell ref="L25:M25"/>
    <mergeCell ref="B26:C26"/>
    <mergeCell ref="G26:K26"/>
    <mergeCell ref="L26:M26"/>
    <mergeCell ref="B27:C27"/>
    <mergeCell ref="G27:K27"/>
    <mergeCell ref="L27:M27"/>
    <mergeCell ref="B28:C28"/>
    <mergeCell ref="G28:K28"/>
    <mergeCell ref="L28:M28"/>
    <mergeCell ref="A29:M29"/>
    <mergeCell ref="A30:M30"/>
    <mergeCell ref="G31:I31"/>
  </mergeCells>
  <dataValidations count="3">
    <dataValidation allowBlank="1" showInputMessage="1" showErrorMessage="1" imeMode="fullKatakana" sqref="D9:D28"/>
    <dataValidation allowBlank="1" showInputMessage="1" showErrorMessage="1" imeMode="off" sqref="E9:E28"/>
    <dataValidation allowBlank="1" showInputMessage="1" showErrorMessage="1" imeMode="on" sqref="C3:C6 G6 F9:G28 B9:C28"/>
  </dataValidations>
  <printOptions/>
  <pageMargins left="0.7" right="0.2" top="0.75" bottom="0.4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FF66"/>
  </sheetPr>
  <dimension ref="A1:Q37"/>
  <sheetViews>
    <sheetView view="pageBreakPreview" zoomScaleSheetLayoutView="100" zoomScalePageLayoutView="0" workbookViewId="0" topLeftCell="A1">
      <selection activeCell="R4" sqref="R4"/>
    </sheetView>
  </sheetViews>
  <sheetFormatPr defaultColWidth="9.00390625" defaultRowHeight="13.5"/>
  <cols>
    <col min="1" max="1" width="4.375" style="0" customWidth="1"/>
    <col min="2" max="2" width="6.25390625" style="0" customWidth="1"/>
    <col min="3" max="3" width="11.625" style="0" customWidth="1"/>
    <col min="4" max="4" width="16.125" style="0" customWidth="1"/>
    <col min="5" max="6" width="6.25390625" style="0" customWidth="1"/>
    <col min="7" max="7" width="7.25390625" style="0" customWidth="1"/>
    <col min="8" max="8" width="5.125" style="0" customWidth="1"/>
    <col min="9" max="9" width="5.875" style="0" customWidth="1"/>
    <col min="10" max="10" width="7.25390625" style="0" customWidth="1"/>
    <col min="11" max="11" width="12.875" style="0" customWidth="1"/>
    <col min="12" max="12" width="5.875" style="0" customWidth="1"/>
    <col min="13" max="13" width="2.375" style="0" customWidth="1"/>
  </cols>
  <sheetData>
    <row r="1" spans="1:13" ht="30.75" customHeight="1" thickBot="1">
      <c r="A1" s="101" t="s">
        <v>28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26"/>
      <c r="M1" s="26"/>
    </row>
    <row r="2" spans="1:13" ht="15.75" customHeight="1">
      <c r="A2" s="102" t="s">
        <v>6</v>
      </c>
      <c r="B2" s="103"/>
      <c r="C2" s="104">
        <f>'一覧表（1-20)'!C2:H2</f>
        <v>0</v>
      </c>
      <c r="D2" s="105"/>
      <c r="E2" s="105"/>
      <c r="F2" s="105"/>
      <c r="G2" s="105"/>
      <c r="H2" s="106"/>
      <c r="I2" s="107" t="s">
        <v>24</v>
      </c>
      <c r="J2" s="108"/>
      <c r="K2" s="111">
        <f>'一覧表（1-20)'!K2:M3</f>
        <v>0</v>
      </c>
      <c r="L2" s="112"/>
      <c r="M2" s="113"/>
    </row>
    <row r="3" spans="1:13" ht="32.25" customHeight="1">
      <c r="A3" s="96" t="s">
        <v>7</v>
      </c>
      <c r="B3" s="97"/>
      <c r="C3" s="117">
        <f>'一覧表（1-20)'!C3:H3</f>
        <v>0</v>
      </c>
      <c r="D3" s="118"/>
      <c r="E3" s="118"/>
      <c r="F3" s="118"/>
      <c r="G3" s="118"/>
      <c r="H3" s="119"/>
      <c r="I3" s="109"/>
      <c r="J3" s="110"/>
      <c r="K3" s="114"/>
      <c r="L3" s="115"/>
      <c r="M3" s="116"/>
    </row>
    <row r="4" spans="1:13" ht="33.75" customHeight="1">
      <c r="A4" s="81" t="s">
        <v>13</v>
      </c>
      <c r="B4" s="69"/>
      <c r="C4" s="44" t="str">
        <f>'一覧表（1-20)'!C4</f>
        <v>〒</v>
      </c>
      <c r="D4" s="94">
        <f>'一覧表（1-20)'!D4:H4</f>
        <v>0</v>
      </c>
      <c r="E4" s="94"/>
      <c r="F4" s="94"/>
      <c r="G4" s="94"/>
      <c r="H4" s="95"/>
      <c r="I4" s="67" t="s">
        <v>12</v>
      </c>
      <c r="J4" s="69"/>
      <c r="K4" s="67">
        <f>'一覧表（1-20)'!K4:M4</f>
        <v>0</v>
      </c>
      <c r="L4" s="68"/>
      <c r="M4" s="73"/>
    </row>
    <row r="5" spans="1:17" ht="30" customHeight="1">
      <c r="A5" s="96" t="s">
        <v>14</v>
      </c>
      <c r="B5" s="97"/>
      <c r="C5" s="98">
        <f>'一覧表（1-20)'!C5:E5</f>
        <v>0</v>
      </c>
      <c r="D5" s="99"/>
      <c r="E5" s="100"/>
      <c r="F5" s="97" t="s">
        <v>47</v>
      </c>
      <c r="G5" s="97"/>
      <c r="H5" s="68">
        <f>'一覧表（1-20)'!H5:M5</f>
        <v>0</v>
      </c>
      <c r="I5" s="68"/>
      <c r="J5" s="68"/>
      <c r="K5" s="68"/>
      <c r="L5" s="68"/>
      <c r="M5" s="73"/>
      <c r="Q5" s="23"/>
    </row>
    <row r="6" spans="1:13" ht="20.25" customHeight="1">
      <c r="A6" s="81" t="s">
        <v>25</v>
      </c>
      <c r="B6" s="69"/>
      <c r="C6" s="67">
        <f>'一覧表（1-20)'!C6:D6</f>
        <v>0</v>
      </c>
      <c r="D6" s="68"/>
      <c r="E6" s="82" t="s">
        <v>23</v>
      </c>
      <c r="F6" s="82"/>
      <c r="G6" s="84" t="str">
        <f>'一覧表（1-20)'!G6:M7</f>
        <v>　　　　　　　　@</v>
      </c>
      <c r="H6" s="85"/>
      <c r="I6" s="85"/>
      <c r="J6" s="85"/>
      <c r="K6" s="85"/>
      <c r="L6" s="85"/>
      <c r="M6" s="86"/>
    </row>
    <row r="7" spans="1:13" ht="32.25" customHeight="1" thickBot="1">
      <c r="A7" s="90" t="s">
        <v>5</v>
      </c>
      <c r="B7" s="91"/>
      <c r="C7" s="92">
        <f>'一覧表（1-20)'!C7:D7</f>
        <v>0</v>
      </c>
      <c r="D7" s="93"/>
      <c r="E7" s="83"/>
      <c r="F7" s="83"/>
      <c r="G7" s="87"/>
      <c r="H7" s="88"/>
      <c r="I7" s="88"/>
      <c r="J7" s="88"/>
      <c r="K7" s="88"/>
      <c r="L7" s="88"/>
      <c r="M7" s="89"/>
    </row>
    <row r="8" spans="1:13" ht="27.75" customHeight="1">
      <c r="A8" s="28" t="s">
        <v>4</v>
      </c>
      <c r="B8" s="74" t="s">
        <v>15</v>
      </c>
      <c r="C8" s="75"/>
      <c r="D8" s="24" t="s">
        <v>39</v>
      </c>
      <c r="E8" s="21" t="s">
        <v>3</v>
      </c>
      <c r="F8" s="23" t="s">
        <v>40</v>
      </c>
      <c r="G8" s="76" t="s">
        <v>16</v>
      </c>
      <c r="H8" s="77"/>
      <c r="I8" s="77"/>
      <c r="J8" s="77"/>
      <c r="K8" s="78"/>
      <c r="L8" s="79" t="s">
        <v>51</v>
      </c>
      <c r="M8" s="80"/>
    </row>
    <row r="9" spans="1:13" ht="28.5" customHeight="1">
      <c r="A9" s="27">
        <v>21</v>
      </c>
      <c r="B9" s="70"/>
      <c r="C9" s="71"/>
      <c r="D9" s="22"/>
      <c r="E9" s="25"/>
      <c r="F9" s="56"/>
      <c r="G9" s="70"/>
      <c r="H9" s="72"/>
      <c r="I9" s="72"/>
      <c r="J9" s="72"/>
      <c r="K9" s="71"/>
      <c r="L9" s="67"/>
      <c r="M9" s="73"/>
    </row>
    <row r="10" spans="1:13" ht="28.5" customHeight="1">
      <c r="A10" s="28">
        <v>22</v>
      </c>
      <c r="B10" s="70"/>
      <c r="C10" s="71"/>
      <c r="D10" s="22"/>
      <c r="E10" s="25"/>
      <c r="F10" s="57"/>
      <c r="G10" s="70"/>
      <c r="H10" s="72"/>
      <c r="I10" s="72"/>
      <c r="J10" s="72"/>
      <c r="K10" s="71"/>
      <c r="L10" s="67"/>
      <c r="M10" s="73"/>
    </row>
    <row r="11" spans="1:13" ht="28.5" customHeight="1">
      <c r="A11" s="27">
        <v>23</v>
      </c>
      <c r="B11" s="70"/>
      <c r="C11" s="71"/>
      <c r="D11" s="22"/>
      <c r="E11" s="25"/>
      <c r="F11" s="56"/>
      <c r="G11" s="70"/>
      <c r="H11" s="72"/>
      <c r="I11" s="72"/>
      <c r="J11" s="72"/>
      <c r="K11" s="71"/>
      <c r="L11" s="67"/>
      <c r="M11" s="73"/>
    </row>
    <row r="12" spans="1:13" ht="28.5" customHeight="1">
      <c r="A12" s="28">
        <v>24</v>
      </c>
      <c r="B12" s="70"/>
      <c r="C12" s="71"/>
      <c r="D12" s="22"/>
      <c r="E12" s="25"/>
      <c r="F12" s="57"/>
      <c r="G12" s="70"/>
      <c r="H12" s="72"/>
      <c r="I12" s="72"/>
      <c r="J12" s="72"/>
      <c r="K12" s="71"/>
      <c r="L12" s="67"/>
      <c r="M12" s="73"/>
    </row>
    <row r="13" spans="1:13" ht="28.5" customHeight="1">
      <c r="A13" s="27">
        <v>25</v>
      </c>
      <c r="B13" s="70"/>
      <c r="C13" s="71"/>
      <c r="D13" s="22"/>
      <c r="E13" s="25"/>
      <c r="F13" s="56"/>
      <c r="G13" s="70"/>
      <c r="H13" s="72"/>
      <c r="I13" s="72"/>
      <c r="J13" s="72"/>
      <c r="K13" s="71"/>
      <c r="L13" s="67"/>
      <c r="M13" s="73"/>
    </row>
    <row r="14" spans="1:13" ht="28.5" customHeight="1">
      <c r="A14" s="28">
        <v>26</v>
      </c>
      <c r="B14" s="70"/>
      <c r="C14" s="71"/>
      <c r="D14" s="22"/>
      <c r="E14" s="25"/>
      <c r="F14" s="57"/>
      <c r="G14" s="70"/>
      <c r="H14" s="72"/>
      <c r="I14" s="72"/>
      <c r="J14" s="72"/>
      <c r="K14" s="71"/>
      <c r="L14" s="67"/>
      <c r="M14" s="73"/>
    </row>
    <row r="15" spans="1:13" ht="28.5" customHeight="1">
      <c r="A15" s="27">
        <v>27</v>
      </c>
      <c r="B15" s="70"/>
      <c r="C15" s="71"/>
      <c r="D15" s="22"/>
      <c r="E15" s="25"/>
      <c r="F15" s="56"/>
      <c r="G15" s="70"/>
      <c r="H15" s="72"/>
      <c r="I15" s="72"/>
      <c r="J15" s="72"/>
      <c r="K15" s="71"/>
      <c r="L15" s="67"/>
      <c r="M15" s="73"/>
    </row>
    <row r="16" spans="1:13" ht="28.5" customHeight="1">
      <c r="A16" s="28">
        <v>28</v>
      </c>
      <c r="B16" s="70"/>
      <c r="C16" s="71"/>
      <c r="D16" s="22"/>
      <c r="E16" s="25"/>
      <c r="F16" s="57"/>
      <c r="G16" s="70"/>
      <c r="H16" s="72"/>
      <c r="I16" s="72"/>
      <c r="J16" s="72"/>
      <c r="K16" s="71"/>
      <c r="L16" s="67"/>
      <c r="M16" s="73"/>
    </row>
    <row r="17" spans="1:13" ht="28.5" customHeight="1">
      <c r="A17" s="27">
        <v>29</v>
      </c>
      <c r="B17" s="70"/>
      <c r="C17" s="71"/>
      <c r="D17" s="22"/>
      <c r="E17" s="25"/>
      <c r="F17" s="56"/>
      <c r="G17" s="70"/>
      <c r="H17" s="72"/>
      <c r="I17" s="72"/>
      <c r="J17" s="72"/>
      <c r="K17" s="71"/>
      <c r="L17" s="67"/>
      <c r="M17" s="73"/>
    </row>
    <row r="18" spans="1:13" ht="28.5" customHeight="1">
      <c r="A18" s="28">
        <v>30</v>
      </c>
      <c r="B18" s="70"/>
      <c r="C18" s="71"/>
      <c r="D18" s="22"/>
      <c r="E18" s="25"/>
      <c r="F18" s="57"/>
      <c r="G18" s="70"/>
      <c r="H18" s="72"/>
      <c r="I18" s="72"/>
      <c r="J18" s="72"/>
      <c r="K18" s="71"/>
      <c r="L18" s="67"/>
      <c r="M18" s="73"/>
    </row>
    <row r="19" spans="1:13" ht="28.5" customHeight="1">
      <c r="A19" s="27">
        <v>31</v>
      </c>
      <c r="B19" s="70"/>
      <c r="C19" s="71"/>
      <c r="D19" s="22"/>
      <c r="E19" s="25"/>
      <c r="F19" s="56"/>
      <c r="G19" s="70"/>
      <c r="H19" s="72"/>
      <c r="I19" s="72"/>
      <c r="J19" s="72"/>
      <c r="K19" s="71"/>
      <c r="L19" s="67"/>
      <c r="M19" s="73"/>
    </row>
    <row r="20" spans="1:13" ht="28.5" customHeight="1">
      <c r="A20" s="28">
        <v>32</v>
      </c>
      <c r="B20" s="70"/>
      <c r="C20" s="71"/>
      <c r="D20" s="22"/>
      <c r="E20" s="25"/>
      <c r="F20" s="57"/>
      <c r="G20" s="70"/>
      <c r="H20" s="72"/>
      <c r="I20" s="72"/>
      <c r="J20" s="72"/>
      <c r="K20" s="71"/>
      <c r="L20" s="67"/>
      <c r="M20" s="73"/>
    </row>
    <row r="21" spans="1:13" ht="28.5" customHeight="1">
      <c r="A21" s="27">
        <v>33</v>
      </c>
      <c r="B21" s="70"/>
      <c r="C21" s="71"/>
      <c r="D21" s="22"/>
      <c r="E21" s="25"/>
      <c r="F21" s="56"/>
      <c r="G21" s="70"/>
      <c r="H21" s="72"/>
      <c r="I21" s="72"/>
      <c r="J21" s="72"/>
      <c r="K21" s="71"/>
      <c r="L21" s="67"/>
      <c r="M21" s="73"/>
    </row>
    <row r="22" spans="1:13" ht="28.5" customHeight="1">
      <c r="A22" s="28">
        <v>34</v>
      </c>
      <c r="B22" s="70"/>
      <c r="C22" s="71"/>
      <c r="D22" s="22"/>
      <c r="E22" s="25"/>
      <c r="F22" s="57"/>
      <c r="G22" s="70"/>
      <c r="H22" s="72"/>
      <c r="I22" s="72"/>
      <c r="J22" s="72"/>
      <c r="K22" s="71"/>
      <c r="L22" s="67"/>
      <c r="M22" s="73"/>
    </row>
    <row r="23" spans="1:13" ht="28.5" customHeight="1">
      <c r="A23" s="27">
        <v>35</v>
      </c>
      <c r="B23" s="70"/>
      <c r="C23" s="71"/>
      <c r="D23" s="22"/>
      <c r="E23" s="25"/>
      <c r="F23" s="56"/>
      <c r="G23" s="70"/>
      <c r="H23" s="72"/>
      <c r="I23" s="72"/>
      <c r="J23" s="72"/>
      <c r="K23" s="71"/>
      <c r="L23" s="67"/>
      <c r="M23" s="73"/>
    </row>
    <row r="24" spans="1:13" ht="28.5" customHeight="1">
      <c r="A24" s="28">
        <v>36</v>
      </c>
      <c r="B24" s="70"/>
      <c r="C24" s="71"/>
      <c r="D24" s="22"/>
      <c r="E24" s="25"/>
      <c r="F24" s="57"/>
      <c r="G24" s="70"/>
      <c r="H24" s="72"/>
      <c r="I24" s="72"/>
      <c r="J24" s="72"/>
      <c r="K24" s="71"/>
      <c r="L24" s="67"/>
      <c r="M24" s="73"/>
    </row>
    <row r="25" spans="1:13" ht="28.5" customHeight="1">
      <c r="A25" s="27">
        <v>37</v>
      </c>
      <c r="B25" s="70"/>
      <c r="C25" s="71"/>
      <c r="D25" s="22"/>
      <c r="E25" s="25"/>
      <c r="F25" s="56"/>
      <c r="G25" s="70"/>
      <c r="H25" s="72"/>
      <c r="I25" s="72"/>
      <c r="J25" s="72"/>
      <c r="K25" s="71"/>
      <c r="L25" s="67"/>
      <c r="M25" s="73"/>
    </row>
    <row r="26" spans="1:13" ht="28.5" customHeight="1">
      <c r="A26" s="28">
        <v>38</v>
      </c>
      <c r="B26" s="70"/>
      <c r="C26" s="71"/>
      <c r="D26" s="22"/>
      <c r="E26" s="25"/>
      <c r="F26" s="57"/>
      <c r="G26" s="70"/>
      <c r="H26" s="72"/>
      <c r="I26" s="72"/>
      <c r="J26" s="72"/>
      <c r="K26" s="71"/>
      <c r="L26" s="67"/>
      <c r="M26" s="73"/>
    </row>
    <row r="27" spans="1:13" ht="28.5" customHeight="1">
      <c r="A27" s="27">
        <v>39</v>
      </c>
      <c r="B27" s="70"/>
      <c r="C27" s="71"/>
      <c r="D27" s="22"/>
      <c r="E27" s="25"/>
      <c r="F27" s="56"/>
      <c r="G27" s="70"/>
      <c r="H27" s="72"/>
      <c r="I27" s="72"/>
      <c r="J27" s="72"/>
      <c r="K27" s="71"/>
      <c r="L27" s="67"/>
      <c r="M27" s="73"/>
    </row>
    <row r="28" spans="1:13" ht="28.5" customHeight="1" thickBot="1">
      <c r="A28" s="30">
        <v>40</v>
      </c>
      <c r="B28" s="70"/>
      <c r="C28" s="71"/>
      <c r="D28" s="22"/>
      <c r="E28" s="25"/>
      <c r="F28" s="57"/>
      <c r="G28" s="70"/>
      <c r="H28" s="72"/>
      <c r="I28" s="72"/>
      <c r="J28" s="72"/>
      <c r="K28" s="71"/>
      <c r="L28" s="63"/>
      <c r="M28" s="64"/>
    </row>
    <row r="29" spans="1:13" ht="28.5" customHeight="1">
      <c r="A29" s="65" t="s">
        <v>8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</row>
    <row r="30" spans="1:13" ht="6.75" customHeight="1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</row>
    <row r="31" spans="6:14" ht="28.5" customHeight="1">
      <c r="F31" s="8"/>
      <c r="G31" s="67" t="s">
        <v>11</v>
      </c>
      <c r="H31" s="68"/>
      <c r="I31" s="69"/>
      <c r="J31" s="13">
        <v>2</v>
      </c>
      <c r="K31" s="12" t="s">
        <v>9</v>
      </c>
      <c r="L31" s="14"/>
      <c r="M31" s="7" t="s">
        <v>10</v>
      </c>
      <c r="N31" s="1"/>
    </row>
    <row r="32" spans="10:13" ht="13.5">
      <c r="J32" s="1"/>
      <c r="K32" s="1"/>
      <c r="L32" s="1"/>
      <c r="M32" s="1"/>
    </row>
    <row r="35" spans="10:13" ht="13.5">
      <c r="J35" s="1"/>
      <c r="K35" s="1"/>
      <c r="M35" s="1"/>
    </row>
    <row r="36" spans="3:9" ht="13.5">
      <c r="C36" s="5"/>
      <c r="I36" s="1"/>
    </row>
    <row r="37" ht="13.5">
      <c r="L37" s="1"/>
    </row>
  </sheetData>
  <sheetProtection/>
  <mergeCells count="87">
    <mergeCell ref="A29:M29"/>
    <mergeCell ref="A30:M30"/>
    <mergeCell ref="G31:I31"/>
    <mergeCell ref="B27:C27"/>
    <mergeCell ref="L27:M27"/>
    <mergeCell ref="B28:C28"/>
    <mergeCell ref="L28:M28"/>
    <mergeCell ref="G27:K27"/>
    <mergeCell ref="G28:K28"/>
    <mergeCell ref="B25:C25"/>
    <mergeCell ref="L25:M25"/>
    <mergeCell ref="B26:C26"/>
    <mergeCell ref="L26:M26"/>
    <mergeCell ref="G25:K25"/>
    <mergeCell ref="G26:K26"/>
    <mergeCell ref="B23:C23"/>
    <mergeCell ref="L23:M23"/>
    <mergeCell ref="B24:C24"/>
    <mergeCell ref="L24:M24"/>
    <mergeCell ref="G23:K23"/>
    <mergeCell ref="G24:K24"/>
    <mergeCell ref="B21:C21"/>
    <mergeCell ref="L21:M21"/>
    <mergeCell ref="B22:C22"/>
    <mergeCell ref="L22:M22"/>
    <mergeCell ref="G21:K21"/>
    <mergeCell ref="G22:K22"/>
    <mergeCell ref="B19:C19"/>
    <mergeCell ref="L19:M19"/>
    <mergeCell ref="B20:C20"/>
    <mergeCell ref="L20:M20"/>
    <mergeCell ref="G19:K19"/>
    <mergeCell ref="G20:K20"/>
    <mergeCell ref="B17:C17"/>
    <mergeCell ref="L17:M17"/>
    <mergeCell ref="B18:C18"/>
    <mergeCell ref="L18:M18"/>
    <mergeCell ref="G17:K17"/>
    <mergeCell ref="G18:K18"/>
    <mergeCell ref="B15:C15"/>
    <mergeCell ref="L15:M15"/>
    <mergeCell ref="B16:C16"/>
    <mergeCell ref="L16:M16"/>
    <mergeCell ref="G15:K15"/>
    <mergeCell ref="G16:K16"/>
    <mergeCell ref="B12:C12"/>
    <mergeCell ref="L12:M12"/>
    <mergeCell ref="B13:C13"/>
    <mergeCell ref="L13:M13"/>
    <mergeCell ref="B14:C14"/>
    <mergeCell ref="L14:M14"/>
    <mergeCell ref="G14:K14"/>
    <mergeCell ref="G12:K12"/>
    <mergeCell ref="G13:K13"/>
    <mergeCell ref="B9:C9"/>
    <mergeCell ref="L9:M9"/>
    <mergeCell ref="B10:C10"/>
    <mergeCell ref="L10:M10"/>
    <mergeCell ref="B11:C11"/>
    <mergeCell ref="L11:M11"/>
    <mergeCell ref="G9:K9"/>
    <mergeCell ref="G10:K10"/>
    <mergeCell ref="G11:K11"/>
    <mergeCell ref="A6:B6"/>
    <mergeCell ref="A7:B7"/>
    <mergeCell ref="B8:C8"/>
    <mergeCell ref="H5:M5"/>
    <mergeCell ref="C6:D6"/>
    <mergeCell ref="E6:F7"/>
    <mergeCell ref="L8:M8"/>
    <mergeCell ref="G6:M7"/>
    <mergeCell ref="C7:D7"/>
    <mergeCell ref="G8:K8"/>
    <mergeCell ref="D4:H4"/>
    <mergeCell ref="I4:J4"/>
    <mergeCell ref="K4:M4"/>
    <mergeCell ref="A5:B5"/>
    <mergeCell ref="C5:E5"/>
    <mergeCell ref="F5:G5"/>
    <mergeCell ref="A4:B4"/>
    <mergeCell ref="A1:K1"/>
    <mergeCell ref="A2:B2"/>
    <mergeCell ref="C2:H2"/>
    <mergeCell ref="I2:J3"/>
    <mergeCell ref="K2:M3"/>
    <mergeCell ref="A3:B3"/>
    <mergeCell ref="C3:H3"/>
  </mergeCells>
  <dataValidations count="3">
    <dataValidation allowBlank="1" showInputMessage="1" showErrorMessage="1" imeMode="on" sqref="G6 C3:C6 B9:C28 F9:G28"/>
    <dataValidation allowBlank="1" showInputMessage="1" showErrorMessage="1" imeMode="fullKatakana" sqref="D9:D28"/>
    <dataValidation allowBlank="1" showInputMessage="1" showErrorMessage="1" imeMode="off" sqref="E9:E28"/>
  </dataValidations>
  <printOptions/>
  <pageMargins left="0.8" right="0.28" top="0.86" bottom="0.39" header="0.44" footer="0.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FF66"/>
  </sheetPr>
  <dimension ref="A1:Q37"/>
  <sheetViews>
    <sheetView view="pageBreakPreview" zoomScaleSheetLayoutView="100" zoomScalePageLayoutView="0" workbookViewId="0" topLeftCell="A1">
      <selection activeCell="R4" sqref="R4"/>
    </sheetView>
  </sheetViews>
  <sheetFormatPr defaultColWidth="9.00390625" defaultRowHeight="13.5"/>
  <cols>
    <col min="1" max="1" width="4.125" style="0" customWidth="1"/>
    <col min="2" max="2" width="6.25390625" style="0" customWidth="1"/>
    <col min="3" max="3" width="11.625" style="0" customWidth="1"/>
    <col min="4" max="4" width="16.125" style="0" customWidth="1"/>
    <col min="5" max="6" width="6.25390625" style="0" customWidth="1"/>
    <col min="7" max="7" width="7.25390625" style="0" customWidth="1"/>
    <col min="8" max="8" width="5.125" style="0" customWidth="1"/>
    <col min="9" max="9" width="5.875" style="0" customWidth="1"/>
    <col min="10" max="10" width="7.25390625" style="0" customWidth="1"/>
    <col min="11" max="11" width="12.875" style="0" customWidth="1"/>
    <col min="12" max="12" width="5.875" style="0" customWidth="1"/>
    <col min="13" max="13" width="2.375" style="0" customWidth="1"/>
  </cols>
  <sheetData>
    <row r="1" spans="1:13" ht="30.75" customHeight="1" thickBot="1">
      <c r="A1" s="101" t="s">
        <v>28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26"/>
      <c r="M1" s="26"/>
    </row>
    <row r="2" spans="1:13" ht="15.75" customHeight="1">
      <c r="A2" s="102" t="s">
        <v>6</v>
      </c>
      <c r="B2" s="103"/>
      <c r="C2" s="104">
        <f>'一覧表（1-20)'!C2:H2</f>
        <v>0</v>
      </c>
      <c r="D2" s="105"/>
      <c r="E2" s="105"/>
      <c r="F2" s="105"/>
      <c r="G2" s="105"/>
      <c r="H2" s="106"/>
      <c r="I2" s="107" t="s">
        <v>48</v>
      </c>
      <c r="J2" s="108"/>
      <c r="K2" s="111">
        <f>'一覧表（1-20)'!K2:M3</f>
        <v>0</v>
      </c>
      <c r="L2" s="112"/>
      <c r="M2" s="113"/>
    </row>
    <row r="3" spans="1:13" ht="32.25" customHeight="1">
      <c r="A3" s="96" t="s">
        <v>7</v>
      </c>
      <c r="B3" s="97"/>
      <c r="C3" s="117">
        <f>'一覧表（1-20)'!C3:H3</f>
        <v>0</v>
      </c>
      <c r="D3" s="118"/>
      <c r="E3" s="118"/>
      <c r="F3" s="118"/>
      <c r="G3" s="118"/>
      <c r="H3" s="119"/>
      <c r="I3" s="109"/>
      <c r="J3" s="110"/>
      <c r="K3" s="114"/>
      <c r="L3" s="115"/>
      <c r="M3" s="116"/>
    </row>
    <row r="4" spans="1:13" ht="33.75" customHeight="1">
      <c r="A4" s="81" t="s">
        <v>13</v>
      </c>
      <c r="B4" s="69"/>
      <c r="C4" s="44" t="str">
        <f>'一覧表（1-20)'!C4</f>
        <v>〒</v>
      </c>
      <c r="D4" s="94">
        <f>'一覧表（1-20)'!D4:H4</f>
        <v>0</v>
      </c>
      <c r="E4" s="94"/>
      <c r="F4" s="94"/>
      <c r="G4" s="94"/>
      <c r="H4" s="95"/>
      <c r="I4" s="67" t="s">
        <v>49</v>
      </c>
      <c r="J4" s="69"/>
      <c r="K4" s="67">
        <f>'一覧表（1-20)'!K4:M4</f>
        <v>0</v>
      </c>
      <c r="L4" s="68"/>
      <c r="M4" s="73"/>
    </row>
    <row r="5" spans="1:17" ht="30" customHeight="1">
      <c r="A5" s="96" t="s">
        <v>14</v>
      </c>
      <c r="B5" s="97"/>
      <c r="C5" s="98">
        <f>'一覧表（1-20)'!C5:E5</f>
        <v>0</v>
      </c>
      <c r="D5" s="99"/>
      <c r="E5" s="100"/>
      <c r="F5" s="97" t="s">
        <v>46</v>
      </c>
      <c r="G5" s="97"/>
      <c r="H5" s="68">
        <f>'一覧表（1-20)'!H5:M5</f>
        <v>0</v>
      </c>
      <c r="I5" s="68"/>
      <c r="J5" s="68"/>
      <c r="K5" s="68"/>
      <c r="L5" s="68"/>
      <c r="M5" s="73"/>
      <c r="Q5" s="23"/>
    </row>
    <row r="6" spans="1:13" ht="20.25" customHeight="1">
      <c r="A6" s="81" t="s">
        <v>25</v>
      </c>
      <c r="B6" s="69"/>
      <c r="C6" s="67">
        <f>'一覧表（1-20)'!C6:D6</f>
        <v>0</v>
      </c>
      <c r="D6" s="68"/>
      <c r="E6" s="82" t="s">
        <v>50</v>
      </c>
      <c r="F6" s="82"/>
      <c r="G6" s="84" t="str">
        <f>'一覧表（1-20)'!G6:M7</f>
        <v>　　　　　　　　@</v>
      </c>
      <c r="H6" s="85"/>
      <c r="I6" s="85"/>
      <c r="J6" s="85"/>
      <c r="K6" s="85"/>
      <c r="L6" s="85"/>
      <c r="M6" s="86"/>
    </row>
    <row r="7" spans="1:13" ht="32.25" customHeight="1" thickBot="1">
      <c r="A7" s="90" t="s">
        <v>5</v>
      </c>
      <c r="B7" s="91"/>
      <c r="C7" s="92">
        <f>'一覧表（1-20)'!C7:D7</f>
        <v>0</v>
      </c>
      <c r="D7" s="93"/>
      <c r="E7" s="83"/>
      <c r="F7" s="83"/>
      <c r="G7" s="87"/>
      <c r="H7" s="88"/>
      <c r="I7" s="88"/>
      <c r="J7" s="88"/>
      <c r="K7" s="88"/>
      <c r="L7" s="88"/>
      <c r="M7" s="89"/>
    </row>
    <row r="8" spans="1:13" ht="27.75" customHeight="1">
      <c r="A8" s="28" t="s">
        <v>4</v>
      </c>
      <c r="B8" s="74" t="s">
        <v>15</v>
      </c>
      <c r="C8" s="75"/>
      <c r="D8" s="24" t="s">
        <v>39</v>
      </c>
      <c r="E8" s="21" t="s">
        <v>3</v>
      </c>
      <c r="F8" s="23" t="s">
        <v>40</v>
      </c>
      <c r="G8" s="76" t="s">
        <v>16</v>
      </c>
      <c r="H8" s="77"/>
      <c r="I8" s="77"/>
      <c r="J8" s="77"/>
      <c r="K8" s="78"/>
      <c r="L8" s="79" t="s">
        <v>51</v>
      </c>
      <c r="M8" s="80"/>
    </row>
    <row r="9" spans="1:13" ht="28.5" customHeight="1">
      <c r="A9" s="27">
        <v>41</v>
      </c>
      <c r="B9" s="70"/>
      <c r="C9" s="71"/>
      <c r="D9" s="22"/>
      <c r="E9" s="25"/>
      <c r="F9" s="49"/>
      <c r="G9" s="70"/>
      <c r="H9" s="72"/>
      <c r="I9" s="72"/>
      <c r="J9" s="72"/>
      <c r="K9" s="71"/>
      <c r="L9" s="67"/>
      <c r="M9" s="73"/>
    </row>
    <row r="10" spans="1:13" ht="28.5" customHeight="1">
      <c r="A10" s="28">
        <v>42</v>
      </c>
      <c r="B10" s="70"/>
      <c r="C10" s="71"/>
      <c r="D10" s="36"/>
      <c r="E10" s="21"/>
      <c r="F10" s="44"/>
      <c r="G10" s="70"/>
      <c r="H10" s="72"/>
      <c r="I10" s="72"/>
      <c r="J10" s="72"/>
      <c r="K10" s="71"/>
      <c r="L10" s="67"/>
      <c r="M10" s="73"/>
    </row>
    <row r="11" spans="1:13" ht="28.5" customHeight="1">
      <c r="A11" s="27">
        <v>43</v>
      </c>
      <c r="B11" s="70"/>
      <c r="C11" s="71"/>
      <c r="D11" s="36"/>
      <c r="E11" s="21"/>
      <c r="F11" s="44"/>
      <c r="G11" s="70"/>
      <c r="H11" s="72"/>
      <c r="I11" s="72"/>
      <c r="J11" s="72"/>
      <c r="K11" s="71"/>
      <c r="L11" s="67"/>
      <c r="M11" s="73"/>
    </row>
    <row r="12" spans="1:13" ht="28.5" customHeight="1">
      <c r="A12" s="28">
        <v>44</v>
      </c>
      <c r="B12" s="70"/>
      <c r="C12" s="71"/>
      <c r="D12" s="36"/>
      <c r="E12" s="21"/>
      <c r="F12" s="44"/>
      <c r="G12" s="70"/>
      <c r="H12" s="72"/>
      <c r="I12" s="72"/>
      <c r="J12" s="72"/>
      <c r="K12" s="71"/>
      <c r="L12" s="67"/>
      <c r="M12" s="73"/>
    </row>
    <row r="13" spans="1:13" ht="28.5" customHeight="1">
      <c r="A13" s="27">
        <v>45</v>
      </c>
      <c r="B13" s="70"/>
      <c r="C13" s="71"/>
      <c r="D13" s="36"/>
      <c r="E13" s="21"/>
      <c r="F13" s="44"/>
      <c r="G13" s="70"/>
      <c r="H13" s="72"/>
      <c r="I13" s="72"/>
      <c r="J13" s="72"/>
      <c r="K13" s="71"/>
      <c r="L13" s="67"/>
      <c r="M13" s="73"/>
    </row>
    <row r="14" spans="1:13" ht="28.5" customHeight="1">
      <c r="A14" s="28">
        <v>46</v>
      </c>
      <c r="B14" s="70"/>
      <c r="C14" s="71"/>
      <c r="D14" s="36"/>
      <c r="E14" s="21"/>
      <c r="F14" s="44"/>
      <c r="G14" s="70"/>
      <c r="H14" s="72"/>
      <c r="I14" s="72"/>
      <c r="J14" s="72"/>
      <c r="K14" s="71"/>
      <c r="L14" s="67"/>
      <c r="M14" s="73"/>
    </row>
    <row r="15" spans="1:13" ht="28.5" customHeight="1">
      <c r="A15" s="27">
        <v>47</v>
      </c>
      <c r="B15" s="70"/>
      <c r="C15" s="71"/>
      <c r="D15" s="36"/>
      <c r="E15" s="21"/>
      <c r="F15" s="44"/>
      <c r="G15" s="70"/>
      <c r="H15" s="72"/>
      <c r="I15" s="72"/>
      <c r="J15" s="72"/>
      <c r="K15" s="71"/>
      <c r="L15" s="67"/>
      <c r="M15" s="73"/>
    </row>
    <row r="16" spans="1:13" ht="28.5" customHeight="1">
      <c r="A16" s="28">
        <v>48</v>
      </c>
      <c r="B16" s="70"/>
      <c r="C16" s="71"/>
      <c r="D16" s="36"/>
      <c r="E16" s="21"/>
      <c r="F16" s="44"/>
      <c r="G16" s="70"/>
      <c r="H16" s="72"/>
      <c r="I16" s="72"/>
      <c r="J16" s="72"/>
      <c r="K16" s="71"/>
      <c r="L16" s="67"/>
      <c r="M16" s="73"/>
    </row>
    <row r="17" spans="1:13" ht="28.5" customHeight="1">
      <c r="A17" s="27">
        <v>49</v>
      </c>
      <c r="B17" s="70"/>
      <c r="C17" s="71"/>
      <c r="D17" s="36"/>
      <c r="E17" s="21"/>
      <c r="F17" s="44"/>
      <c r="G17" s="70"/>
      <c r="H17" s="72"/>
      <c r="I17" s="72"/>
      <c r="J17" s="72"/>
      <c r="K17" s="71"/>
      <c r="L17" s="67"/>
      <c r="M17" s="73"/>
    </row>
    <row r="18" spans="1:13" ht="28.5" customHeight="1">
      <c r="A18" s="28">
        <v>50</v>
      </c>
      <c r="B18" s="70"/>
      <c r="C18" s="71"/>
      <c r="D18" s="36"/>
      <c r="E18" s="21"/>
      <c r="F18" s="44"/>
      <c r="G18" s="70"/>
      <c r="H18" s="72"/>
      <c r="I18" s="72"/>
      <c r="J18" s="72"/>
      <c r="K18" s="71"/>
      <c r="L18" s="67"/>
      <c r="M18" s="73"/>
    </row>
    <row r="19" spans="1:13" ht="28.5" customHeight="1">
      <c r="A19" s="27">
        <v>51</v>
      </c>
      <c r="B19" s="70"/>
      <c r="C19" s="71"/>
      <c r="D19" s="36"/>
      <c r="E19" s="21"/>
      <c r="F19" s="44"/>
      <c r="G19" s="70"/>
      <c r="H19" s="72"/>
      <c r="I19" s="72"/>
      <c r="J19" s="72"/>
      <c r="K19" s="71"/>
      <c r="L19" s="67"/>
      <c r="M19" s="73"/>
    </row>
    <row r="20" spans="1:13" ht="28.5" customHeight="1">
      <c r="A20" s="28">
        <v>52</v>
      </c>
      <c r="B20" s="70"/>
      <c r="C20" s="71"/>
      <c r="D20" s="36"/>
      <c r="E20" s="21"/>
      <c r="F20" s="44"/>
      <c r="G20" s="70"/>
      <c r="H20" s="72"/>
      <c r="I20" s="72"/>
      <c r="J20" s="72"/>
      <c r="K20" s="71"/>
      <c r="L20" s="67"/>
      <c r="M20" s="73"/>
    </row>
    <row r="21" spans="1:13" ht="28.5" customHeight="1">
      <c r="A21" s="27">
        <v>53</v>
      </c>
      <c r="B21" s="70"/>
      <c r="C21" s="71"/>
      <c r="D21" s="36"/>
      <c r="E21" s="21"/>
      <c r="F21" s="44"/>
      <c r="G21" s="70"/>
      <c r="H21" s="72"/>
      <c r="I21" s="72"/>
      <c r="J21" s="72"/>
      <c r="K21" s="71"/>
      <c r="L21" s="67"/>
      <c r="M21" s="73"/>
    </row>
    <row r="22" spans="1:13" ht="28.5" customHeight="1">
      <c r="A22" s="28">
        <v>54</v>
      </c>
      <c r="B22" s="70"/>
      <c r="C22" s="71"/>
      <c r="D22" s="36"/>
      <c r="E22" s="21"/>
      <c r="F22" s="44"/>
      <c r="G22" s="70"/>
      <c r="H22" s="72"/>
      <c r="I22" s="72"/>
      <c r="J22" s="72"/>
      <c r="K22" s="71"/>
      <c r="L22" s="67"/>
      <c r="M22" s="73"/>
    </row>
    <row r="23" spans="1:13" ht="28.5" customHeight="1">
      <c r="A23" s="27">
        <v>55</v>
      </c>
      <c r="B23" s="70"/>
      <c r="C23" s="71"/>
      <c r="D23" s="36"/>
      <c r="E23" s="21"/>
      <c r="F23" s="44"/>
      <c r="G23" s="70"/>
      <c r="H23" s="72"/>
      <c r="I23" s="72"/>
      <c r="J23" s="72"/>
      <c r="K23" s="71"/>
      <c r="L23" s="67"/>
      <c r="M23" s="73"/>
    </row>
    <row r="24" spans="1:13" ht="28.5" customHeight="1">
      <c r="A24" s="28">
        <v>56</v>
      </c>
      <c r="B24" s="70"/>
      <c r="C24" s="71"/>
      <c r="D24" s="36"/>
      <c r="E24" s="21"/>
      <c r="F24" s="44"/>
      <c r="G24" s="70"/>
      <c r="H24" s="72"/>
      <c r="I24" s="72"/>
      <c r="J24" s="72"/>
      <c r="K24" s="71"/>
      <c r="L24" s="67"/>
      <c r="M24" s="73"/>
    </row>
    <row r="25" spans="1:13" ht="28.5" customHeight="1">
      <c r="A25" s="27">
        <v>57</v>
      </c>
      <c r="B25" s="70"/>
      <c r="C25" s="71"/>
      <c r="D25" s="36"/>
      <c r="E25" s="21"/>
      <c r="F25" s="44"/>
      <c r="G25" s="70"/>
      <c r="H25" s="72"/>
      <c r="I25" s="72"/>
      <c r="J25" s="72"/>
      <c r="K25" s="71"/>
      <c r="L25" s="67"/>
      <c r="M25" s="73"/>
    </row>
    <row r="26" spans="1:13" ht="28.5" customHeight="1">
      <c r="A26" s="28">
        <v>58</v>
      </c>
      <c r="B26" s="70"/>
      <c r="C26" s="71"/>
      <c r="D26" s="36"/>
      <c r="E26" s="21"/>
      <c r="F26" s="44"/>
      <c r="G26" s="70"/>
      <c r="H26" s="72"/>
      <c r="I26" s="72"/>
      <c r="J26" s="72"/>
      <c r="K26" s="71"/>
      <c r="L26" s="67"/>
      <c r="M26" s="73"/>
    </row>
    <row r="27" spans="1:13" ht="28.5" customHeight="1">
      <c r="A27" s="27">
        <v>59</v>
      </c>
      <c r="B27" s="70"/>
      <c r="C27" s="71"/>
      <c r="D27" s="36"/>
      <c r="E27" s="21"/>
      <c r="F27" s="44"/>
      <c r="G27" s="70"/>
      <c r="H27" s="72"/>
      <c r="I27" s="72"/>
      <c r="J27" s="72"/>
      <c r="K27" s="71"/>
      <c r="L27" s="67"/>
      <c r="M27" s="73"/>
    </row>
    <row r="28" spans="1:13" ht="28.5" customHeight="1" thickBot="1">
      <c r="A28" s="30">
        <v>60</v>
      </c>
      <c r="B28" s="60"/>
      <c r="C28" s="61"/>
      <c r="D28" s="35"/>
      <c r="E28" s="43"/>
      <c r="F28" s="50"/>
      <c r="G28" s="60"/>
      <c r="H28" s="62"/>
      <c r="I28" s="62"/>
      <c r="J28" s="62"/>
      <c r="K28" s="61"/>
      <c r="L28" s="63"/>
      <c r="M28" s="64"/>
    </row>
    <row r="29" spans="1:13" ht="28.5" customHeight="1">
      <c r="A29" s="65" t="s">
        <v>8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</row>
    <row r="30" spans="1:13" ht="6.75" customHeight="1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</row>
    <row r="31" spans="6:14" ht="28.5" customHeight="1">
      <c r="F31" s="8"/>
      <c r="G31" s="67" t="s">
        <v>11</v>
      </c>
      <c r="H31" s="68"/>
      <c r="I31" s="69"/>
      <c r="J31" s="13">
        <v>3</v>
      </c>
      <c r="K31" s="12" t="s">
        <v>9</v>
      </c>
      <c r="L31" s="14">
        <v>3</v>
      </c>
      <c r="M31" s="7" t="s">
        <v>10</v>
      </c>
      <c r="N31" s="1"/>
    </row>
    <row r="32" spans="10:13" ht="13.5">
      <c r="J32" s="1"/>
      <c r="K32" s="1"/>
      <c r="L32" s="1"/>
      <c r="M32" s="1"/>
    </row>
    <row r="35" spans="10:13" ht="13.5">
      <c r="J35" s="1"/>
      <c r="K35" s="1"/>
      <c r="M35" s="1"/>
    </row>
    <row r="36" spans="3:9" ht="13.5">
      <c r="C36" s="5"/>
      <c r="I36" s="1"/>
    </row>
    <row r="37" ht="13.5">
      <c r="L37" s="1"/>
    </row>
  </sheetData>
  <sheetProtection/>
  <mergeCells count="87">
    <mergeCell ref="A29:M29"/>
    <mergeCell ref="A30:M30"/>
    <mergeCell ref="G31:I31"/>
    <mergeCell ref="B27:C27"/>
    <mergeCell ref="L27:M27"/>
    <mergeCell ref="B28:C28"/>
    <mergeCell ref="L28:M28"/>
    <mergeCell ref="G27:K27"/>
    <mergeCell ref="G28:K28"/>
    <mergeCell ref="B25:C25"/>
    <mergeCell ref="L25:M25"/>
    <mergeCell ref="B26:C26"/>
    <mergeCell ref="L26:M26"/>
    <mergeCell ref="G25:K25"/>
    <mergeCell ref="G26:K26"/>
    <mergeCell ref="B23:C23"/>
    <mergeCell ref="L23:M23"/>
    <mergeCell ref="B24:C24"/>
    <mergeCell ref="L24:M24"/>
    <mergeCell ref="G23:K23"/>
    <mergeCell ref="G24:K24"/>
    <mergeCell ref="B21:C21"/>
    <mergeCell ref="L21:M21"/>
    <mergeCell ref="B22:C22"/>
    <mergeCell ref="L22:M22"/>
    <mergeCell ref="G21:K21"/>
    <mergeCell ref="G22:K22"/>
    <mergeCell ref="B19:C19"/>
    <mergeCell ref="L19:M19"/>
    <mergeCell ref="B20:C20"/>
    <mergeCell ref="L20:M20"/>
    <mergeCell ref="G19:K19"/>
    <mergeCell ref="G20:K20"/>
    <mergeCell ref="B17:C17"/>
    <mergeCell ref="L17:M17"/>
    <mergeCell ref="B18:C18"/>
    <mergeCell ref="L18:M18"/>
    <mergeCell ref="G17:K17"/>
    <mergeCell ref="G18:K18"/>
    <mergeCell ref="B15:C15"/>
    <mergeCell ref="L15:M15"/>
    <mergeCell ref="B16:C16"/>
    <mergeCell ref="L16:M16"/>
    <mergeCell ref="G15:K15"/>
    <mergeCell ref="G16:K16"/>
    <mergeCell ref="B12:C12"/>
    <mergeCell ref="L12:M12"/>
    <mergeCell ref="B13:C13"/>
    <mergeCell ref="L13:M13"/>
    <mergeCell ref="B14:C14"/>
    <mergeCell ref="L14:M14"/>
    <mergeCell ref="G14:K14"/>
    <mergeCell ref="G12:K12"/>
    <mergeCell ref="G13:K13"/>
    <mergeCell ref="B9:C9"/>
    <mergeCell ref="L9:M9"/>
    <mergeCell ref="B10:C10"/>
    <mergeCell ref="L10:M10"/>
    <mergeCell ref="B11:C11"/>
    <mergeCell ref="L11:M11"/>
    <mergeCell ref="G9:K9"/>
    <mergeCell ref="G10:K10"/>
    <mergeCell ref="G11:K11"/>
    <mergeCell ref="A6:B6"/>
    <mergeCell ref="A7:B7"/>
    <mergeCell ref="B8:C8"/>
    <mergeCell ref="H5:M5"/>
    <mergeCell ref="C6:D6"/>
    <mergeCell ref="E6:F7"/>
    <mergeCell ref="L8:M8"/>
    <mergeCell ref="G6:M7"/>
    <mergeCell ref="C7:D7"/>
    <mergeCell ref="G8:K8"/>
    <mergeCell ref="D4:H4"/>
    <mergeCell ref="I4:J4"/>
    <mergeCell ref="K4:M4"/>
    <mergeCell ref="A5:B5"/>
    <mergeCell ref="C5:E5"/>
    <mergeCell ref="F5:G5"/>
    <mergeCell ref="A4:B4"/>
    <mergeCell ref="A1:K1"/>
    <mergeCell ref="A2:B2"/>
    <mergeCell ref="C2:H2"/>
    <mergeCell ref="I2:J3"/>
    <mergeCell ref="K2:M3"/>
    <mergeCell ref="A3:B3"/>
    <mergeCell ref="C3:H3"/>
  </mergeCells>
  <dataValidations count="3">
    <dataValidation allowBlank="1" showInputMessage="1" showErrorMessage="1" imeMode="on" sqref="G6 C3:C6 D28 B9:C28 F9:G28"/>
    <dataValidation allowBlank="1" showInputMessage="1" showErrorMessage="1" imeMode="fullKatakana" sqref="D9:D27"/>
    <dataValidation allowBlank="1" showInputMessage="1" showErrorMessage="1" imeMode="off" sqref="E9:E28"/>
  </dataValidations>
  <printOptions/>
  <pageMargins left="0.72" right="0.22" top="0.86" bottom="0.39" header="0.44" footer="0.4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theme="5" tint="0.5999900102615356"/>
  </sheetPr>
  <dimension ref="B2:AR127"/>
  <sheetViews>
    <sheetView view="pageBreakPreview" zoomScale="50" zoomScaleSheetLayoutView="50" workbookViewId="0" topLeftCell="A1">
      <selection activeCell="R4" sqref="R4"/>
    </sheetView>
  </sheetViews>
  <sheetFormatPr defaultColWidth="9.00390625" defaultRowHeight="13.5"/>
  <cols>
    <col min="1" max="1" width="1.00390625" style="0" customWidth="1"/>
    <col min="2" max="2" width="4.625" style="0" customWidth="1"/>
    <col min="4" max="4" width="7.25390625" style="0" customWidth="1"/>
    <col min="5" max="5" width="13.25390625" style="0" customWidth="1"/>
    <col min="6" max="6" width="13.375" style="0" customWidth="1"/>
    <col min="7" max="7" width="7.875" style="0" customWidth="1"/>
    <col min="8" max="8" width="11.00390625" style="0" customWidth="1"/>
    <col min="10" max="10" width="10.875" style="0" customWidth="1"/>
    <col min="11" max="11" width="5.875" style="0" customWidth="1"/>
    <col min="13" max="13" width="5.75390625" style="0" customWidth="1"/>
    <col min="18" max="18" width="15.375" style="0" customWidth="1"/>
    <col min="19" max="19" width="11.50390625" style="0" customWidth="1"/>
    <col min="21" max="21" width="12.625" style="0" customWidth="1"/>
    <col min="22" max="22" width="7.75390625" style="0" customWidth="1"/>
    <col min="23" max="23" width="4.25390625" style="0" customWidth="1"/>
    <col min="24" max="24" width="4.75390625" style="0" customWidth="1"/>
    <col min="29" max="29" width="17.375" style="0" customWidth="1"/>
    <col min="32" max="32" width="10.875" style="0" customWidth="1"/>
    <col min="33" max="33" width="6.50390625" style="0" customWidth="1"/>
    <col min="34" max="34" width="4.50390625" style="0" customWidth="1"/>
    <col min="35" max="35" width="4.75390625" style="0" customWidth="1"/>
    <col min="40" max="40" width="14.125" style="0" customWidth="1"/>
    <col min="41" max="41" width="10.25390625" style="0" bestFit="1" customWidth="1"/>
    <col min="43" max="43" width="11.375" style="0" customWidth="1"/>
    <col min="44" max="44" width="6.375" style="0" customWidth="1"/>
  </cols>
  <sheetData>
    <row r="2" spans="3:5" ht="43.5" customHeight="1">
      <c r="C2" s="45" t="s">
        <v>26</v>
      </c>
      <c r="E2" s="34"/>
    </row>
    <row r="3" spans="2:11" ht="72" customHeight="1">
      <c r="B3" s="4"/>
      <c r="C3" s="46" t="s">
        <v>53</v>
      </c>
      <c r="D3" s="31"/>
      <c r="E3" s="33"/>
      <c r="F3" s="32"/>
      <c r="G3" s="33"/>
      <c r="I3" s="4"/>
      <c r="J3" s="4"/>
      <c r="K3" s="4"/>
    </row>
    <row r="4" spans="2:44" ht="30" customHeight="1">
      <c r="B4" s="15"/>
      <c r="C4" s="3"/>
      <c r="D4" s="3"/>
      <c r="E4" s="3"/>
      <c r="F4" s="3"/>
      <c r="G4" s="3"/>
      <c r="H4" s="3"/>
      <c r="I4" s="3"/>
      <c r="J4" s="6" t="s">
        <v>19</v>
      </c>
      <c r="K4" s="54">
        <v>1</v>
      </c>
      <c r="M4" s="15"/>
      <c r="N4" s="3"/>
      <c r="O4" s="3"/>
      <c r="P4" s="3"/>
      <c r="Q4" s="3"/>
      <c r="R4" s="3"/>
      <c r="S4" s="3"/>
      <c r="T4" s="3"/>
      <c r="U4" s="6" t="s">
        <v>19</v>
      </c>
      <c r="V4" s="54">
        <v>11</v>
      </c>
      <c r="X4" s="15"/>
      <c r="Y4" s="3"/>
      <c r="Z4" s="3"/>
      <c r="AA4" s="3"/>
      <c r="AB4" s="3"/>
      <c r="AC4" s="3"/>
      <c r="AD4" s="3"/>
      <c r="AE4" s="3"/>
      <c r="AF4" s="6" t="s">
        <v>19</v>
      </c>
      <c r="AG4" s="54">
        <v>21</v>
      </c>
      <c r="AI4" s="15"/>
      <c r="AJ4" s="3"/>
      <c r="AK4" s="3"/>
      <c r="AL4" s="3"/>
      <c r="AM4" s="3"/>
      <c r="AN4" s="3"/>
      <c r="AO4" s="3"/>
      <c r="AP4" s="3"/>
      <c r="AQ4" s="6" t="s">
        <v>19</v>
      </c>
      <c r="AR4" s="54">
        <v>31</v>
      </c>
    </row>
    <row r="5" spans="2:44" ht="18.75">
      <c r="B5" s="10"/>
      <c r="C5" s="126" t="s">
        <v>29</v>
      </c>
      <c r="D5" s="126"/>
      <c r="E5" s="126"/>
      <c r="F5" s="126"/>
      <c r="G5" s="126"/>
      <c r="H5" s="126"/>
      <c r="I5" s="126"/>
      <c r="J5" s="126"/>
      <c r="K5" s="17"/>
      <c r="M5" s="10"/>
      <c r="N5" s="126" t="s">
        <v>27</v>
      </c>
      <c r="O5" s="126"/>
      <c r="P5" s="126"/>
      <c r="Q5" s="126"/>
      <c r="R5" s="126"/>
      <c r="S5" s="126"/>
      <c r="T5" s="126"/>
      <c r="U5" s="126"/>
      <c r="V5" s="17"/>
      <c r="X5" s="10"/>
      <c r="Y5" s="126" t="s">
        <v>27</v>
      </c>
      <c r="Z5" s="126"/>
      <c r="AA5" s="126"/>
      <c r="AB5" s="126"/>
      <c r="AC5" s="126"/>
      <c r="AD5" s="126"/>
      <c r="AE5" s="126"/>
      <c r="AF5" s="126"/>
      <c r="AG5" s="17"/>
      <c r="AI5" s="10"/>
      <c r="AJ5" s="126" t="s">
        <v>27</v>
      </c>
      <c r="AK5" s="126"/>
      <c r="AL5" s="126"/>
      <c r="AM5" s="126"/>
      <c r="AN5" s="126"/>
      <c r="AO5" s="126"/>
      <c r="AP5" s="126"/>
      <c r="AQ5" s="126"/>
      <c r="AR5" s="17"/>
    </row>
    <row r="6" spans="2:44" ht="13.5" customHeight="1" thickBot="1">
      <c r="B6" s="10"/>
      <c r="C6" s="2"/>
      <c r="D6" s="2"/>
      <c r="E6" s="2"/>
      <c r="F6" s="2"/>
      <c r="G6" s="2"/>
      <c r="H6" s="2"/>
      <c r="I6" s="2"/>
      <c r="J6" s="2"/>
      <c r="K6" s="17"/>
      <c r="M6" s="10"/>
      <c r="N6" s="2"/>
      <c r="O6" s="2"/>
      <c r="P6" s="2"/>
      <c r="Q6" s="2"/>
      <c r="R6" s="2"/>
      <c r="S6" s="2"/>
      <c r="T6" s="2"/>
      <c r="U6" s="2"/>
      <c r="V6" s="17"/>
      <c r="X6" s="10"/>
      <c r="Y6" s="2"/>
      <c r="Z6" s="2"/>
      <c r="AA6" s="2"/>
      <c r="AB6" s="2"/>
      <c r="AC6" s="2"/>
      <c r="AD6" s="2"/>
      <c r="AE6" s="2"/>
      <c r="AF6" s="2"/>
      <c r="AG6" s="17"/>
      <c r="AI6" s="10"/>
      <c r="AJ6" s="2"/>
      <c r="AK6" s="2"/>
      <c r="AL6" s="2"/>
      <c r="AM6" s="2"/>
      <c r="AN6" s="2"/>
      <c r="AO6" s="2"/>
      <c r="AP6" s="2"/>
      <c r="AQ6" s="2"/>
      <c r="AR6" s="17"/>
    </row>
    <row r="7" spans="2:44" ht="61.5" customHeight="1" thickBot="1">
      <c r="B7" s="11"/>
      <c r="C7" s="127" t="s">
        <v>20</v>
      </c>
      <c r="D7" s="128"/>
      <c r="E7" s="129">
        <f>'一覧表（1-20)'!$C$3</f>
        <v>0</v>
      </c>
      <c r="F7" s="130"/>
      <c r="G7" s="130"/>
      <c r="H7" s="130"/>
      <c r="I7" s="130"/>
      <c r="J7" s="131"/>
      <c r="K7" s="18"/>
      <c r="M7" s="11"/>
      <c r="N7" s="127" t="s">
        <v>20</v>
      </c>
      <c r="O7" s="128"/>
      <c r="P7" s="129">
        <f>'一覧表（1-20)'!$C$3</f>
        <v>0</v>
      </c>
      <c r="Q7" s="130"/>
      <c r="R7" s="130"/>
      <c r="S7" s="130"/>
      <c r="T7" s="130"/>
      <c r="U7" s="131"/>
      <c r="V7" s="18"/>
      <c r="X7" s="11"/>
      <c r="Y7" s="127" t="s">
        <v>20</v>
      </c>
      <c r="Z7" s="128"/>
      <c r="AA7" s="129">
        <f>'一覧表（1-20)'!$C$3</f>
        <v>0</v>
      </c>
      <c r="AB7" s="130"/>
      <c r="AC7" s="130"/>
      <c r="AD7" s="130"/>
      <c r="AE7" s="130"/>
      <c r="AF7" s="131"/>
      <c r="AG7" s="18"/>
      <c r="AI7" s="11"/>
      <c r="AJ7" s="127" t="s">
        <v>20</v>
      </c>
      <c r="AK7" s="128"/>
      <c r="AL7" s="129">
        <f>'一覧表（1-20)'!$C$3</f>
        <v>0</v>
      </c>
      <c r="AM7" s="130"/>
      <c r="AN7" s="130"/>
      <c r="AO7" s="130"/>
      <c r="AP7" s="130"/>
      <c r="AQ7" s="131"/>
      <c r="AR7" s="18"/>
    </row>
    <row r="8" spans="2:44" ht="53.25" customHeight="1" thickBot="1">
      <c r="B8" s="11"/>
      <c r="C8" s="140" t="s">
        <v>42</v>
      </c>
      <c r="D8" s="122"/>
      <c r="E8" s="120">
        <f>'一覧表（1-20)'!$K$2</f>
        <v>0</v>
      </c>
      <c r="F8" s="121"/>
      <c r="G8" s="122"/>
      <c r="H8" s="51" t="s">
        <v>43</v>
      </c>
      <c r="I8" s="120">
        <f>VLOOKUP(K4,'一覧表（1-20)'!$A$9:$K$28,6,0)</f>
        <v>0</v>
      </c>
      <c r="J8" s="123"/>
      <c r="K8" s="18"/>
      <c r="M8" s="11"/>
      <c r="N8" s="140" t="s">
        <v>42</v>
      </c>
      <c r="O8" s="122"/>
      <c r="P8" s="120">
        <f>'一覧表（1-20)'!$K$2</f>
        <v>0</v>
      </c>
      <c r="Q8" s="121"/>
      <c r="R8" s="122"/>
      <c r="S8" s="51" t="s">
        <v>43</v>
      </c>
      <c r="T8" s="120">
        <f>VLOOKUP(V4,'一覧表（1-20)'!$A$9:$K$28,6,0)</f>
        <v>0</v>
      </c>
      <c r="U8" s="123"/>
      <c r="V8" s="18"/>
      <c r="X8" s="11"/>
      <c r="Y8" s="140" t="s">
        <v>42</v>
      </c>
      <c r="Z8" s="122"/>
      <c r="AA8" s="120">
        <f>'一覧表（1-20)'!$K$2</f>
        <v>0</v>
      </c>
      <c r="AB8" s="121"/>
      <c r="AC8" s="122"/>
      <c r="AD8" s="51" t="s">
        <v>43</v>
      </c>
      <c r="AE8" s="120">
        <f>VLOOKUP(AG4,'一覧表 (21-40)'!$A$9:$K$28,6,0)</f>
        <v>0</v>
      </c>
      <c r="AF8" s="123"/>
      <c r="AG8" s="18"/>
      <c r="AI8" s="11"/>
      <c r="AJ8" s="140" t="s">
        <v>42</v>
      </c>
      <c r="AK8" s="122"/>
      <c r="AL8" s="120">
        <f>'一覧表（1-20)'!$K$2</f>
        <v>0</v>
      </c>
      <c r="AM8" s="121"/>
      <c r="AN8" s="122"/>
      <c r="AO8" s="51" t="s">
        <v>43</v>
      </c>
      <c r="AP8" s="120">
        <f>VLOOKUP(AR4,'一覧表 (21-40)'!$A$9:$K$28,6,0)</f>
        <v>0</v>
      </c>
      <c r="AQ8" s="123"/>
      <c r="AR8" s="18"/>
    </row>
    <row r="9" spans="2:44" ht="29.25" customHeight="1">
      <c r="B9" s="11"/>
      <c r="C9" s="132" t="s">
        <v>44</v>
      </c>
      <c r="D9" s="133"/>
      <c r="E9" s="134">
        <f>VLOOKUP(K4,'一覧表（1-20)'!$A$9:$K$28,4,0)</f>
        <v>0</v>
      </c>
      <c r="F9" s="135"/>
      <c r="G9" s="135"/>
      <c r="H9" s="52" t="s">
        <v>17</v>
      </c>
      <c r="I9" s="141" t="s">
        <v>0</v>
      </c>
      <c r="J9" s="142"/>
      <c r="K9" s="18"/>
      <c r="M9" s="11"/>
      <c r="N9" s="132" t="s">
        <v>44</v>
      </c>
      <c r="O9" s="133"/>
      <c r="P9" s="134">
        <f>VLOOKUP(V4,'一覧表（1-20)'!$A$9:$K$28,4,0)</f>
        <v>0</v>
      </c>
      <c r="Q9" s="135"/>
      <c r="R9" s="135"/>
      <c r="S9" s="52" t="s">
        <v>17</v>
      </c>
      <c r="T9" s="141" t="s">
        <v>0</v>
      </c>
      <c r="U9" s="142"/>
      <c r="V9" s="18"/>
      <c r="X9" s="11"/>
      <c r="Y9" s="132" t="s">
        <v>44</v>
      </c>
      <c r="Z9" s="133"/>
      <c r="AA9" s="134">
        <f>VLOOKUP(AG4,'一覧表 (21-40)'!$A$9:$K$28,4,0)</f>
        <v>0</v>
      </c>
      <c r="AB9" s="135"/>
      <c r="AC9" s="135"/>
      <c r="AD9" s="52" t="s">
        <v>17</v>
      </c>
      <c r="AE9" s="141" t="s">
        <v>0</v>
      </c>
      <c r="AF9" s="142"/>
      <c r="AG9" s="18"/>
      <c r="AI9" s="11"/>
      <c r="AJ9" s="132" t="s">
        <v>44</v>
      </c>
      <c r="AK9" s="133"/>
      <c r="AL9" s="134">
        <f>VLOOKUP(AR4,'一覧表 (21-40)'!$A$9:$K$28,4,0)</f>
        <v>0</v>
      </c>
      <c r="AM9" s="135"/>
      <c r="AN9" s="135"/>
      <c r="AO9" s="52" t="s">
        <v>17</v>
      </c>
      <c r="AP9" s="141" t="s">
        <v>0</v>
      </c>
      <c r="AQ9" s="142"/>
      <c r="AR9" s="18"/>
    </row>
    <row r="10" spans="2:44" ht="52.5" customHeight="1" thickBot="1">
      <c r="B10" s="11"/>
      <c r="C10" s="143" t="s">
        <v>18</v>
      </c>
      <c r="D10" s="144"/>
      <c r="E10" s="145">
        <f>VLOOKUP('出品票(連番印刷用）'!K4,'一覧表（1-20)'!$A$9:$K$28,2,0)</f>
        <v>0</v>
      </c>
      <c r="F10" s="146"/>
      <c r="G10" s="147"/>
      <c r="H10" s="53">
        <f>'一覧表（1-20)'!E9</f>
        <v>0</v>
      </c>
      <c r="I10" s="148"/>
      <c r="J10" s="149"/>
      <c r="K10" s="18"/>
      <c r="M10" s="11"/>
      <c r="N10" s="143" t="s">
        <v>18</v>
      </c>
      <c r="O10" s="144"/>
      <c r="P10" s="145">
        <f>VLOOKUP('出品票(連番印刷用）'!V4,'一覧表（1-20)'!$A$9:$K$28,2,0)</f>
        <v>0</v>
      </c>
      <c r="Q10" s="146"/>
      <c r="R10" s="147"/>
      <c r="S10" s="53"/>
      <c r="T10" s="148"/>
      <c r="U10" s="149"/>
      <c r="V10" s="18"/>
      <c r="X10" s="11"/>
      <c r="Y10" s="143" t="s">
        <v>18</v>
      </c>
      <c r="Z10" s="144"/>
      <c r="AA10" s="134">
        <f>VLOOKUP(AG4,'一覧表 (21-40)'!$A$9:$K$28,2,0)</f>
        <v>0</v>
      </c>
      <c r="AB10" s="135"/>
      <c r="AC10" s="135"/>
      <c r="AD10" s="53">
        <f>VLOOKUP(AG4,'一覧表 (21-40)'!$A$9:$K$28,5,0)</f>
        <v>0</v>
      </c>
      <c r="AE10" s="148"/>
      <c r="AF10" s="149"/>
      <c r="AG10" s="18"/>
      <c r="AI10" s="11"/>
      <c r="AJ10" s="143" t="s">
        <v>18</v>
      </c>
      <c r="AK10" s="144"/>
      <c r="AL10" s="134">
        <f>VLOOKUP(AR4,'一覧表 (21-40)'!$A$9:$K$28,2,0)</f>
        <v>0</v>
      </c>
      <c r="AM10" s="135"/>
      <c r="AN10" s="135"/>
      <c r="AO10" s="53">
        <f>VLOOKUP(AR4,'一覧表 (21-40)'!$A$9:$K$28,5,0)</f>
        <v>0</v>
      </c>
      <c r="AP10" s="148"/>
      <c r="AQ10" s="149"/>
      <c r="AR10" s="18"/>
    </row>
    <row r="11" spans="2:44" ht="65.25" customHeight="1" thickBot="1">
      <c r="B11" s="11"/>
      <c r="C11" s="136" t="s">
        <v>45</v>
      </c>
      <c r="D11" s="122"/>
      <c r="E11" s="137">
        <f>VLOOKUP('出品票(連番印刷用）'!K4,'一覧表（1-20)'!$A$9:$K$28,7,0)</f>
        <v>0</v>
      </c>
      <c r="F11" s="138"/>
      <c r="G11" s="138"/>
      <c r="H11" s="138"/>
      <c r="I11" s="138"/>
      <c r="J11" s="139"/>
      <c r="K11" s="18"/>
      <c r="M11" s="11"/>
      <c r="N11" s="136" t="s">
        <v>45</v>
      </c>
      <c r="O11" s="122"/>
      <c r="P11" s="137">
        <f>VLOOKUP('出品票(連番印刷用）'!V4,'一覧表（1-20)'!$A$9:$K$28,7,0)</f>
        <v>0</v>
      </c>
      <c r="Q11" s="138"/>
      <c r="R11" s="138"/>
      <c r="S11" s="138"/>
      <c r="T11" s="138"/>
      <c r="U11" s="139"/>
      <c r="V11" s="18"/>
      <c r="X11" s="11"/>
      <c r="Y11" s="136" t="s">
        <v>45</v>
      </c>
      <c r="Z11" s="122"/>
      <c r="AA11" s="137">
        <f>VLOOKUP(AG4,'一覧表 (21-40)'!$A$9:$K$28,7,0)</f>
        <v>0</v>
      </c>
      <c r="AB11" s="138"/>
      <c r="AC11" s="138"/>
      <c r="AD11" s="138"/>
      <c r="AE11" s="138"/>
      <c r="AF11" s="139"/>
      <c r="AG11" s="18"/>
      <c r="AI11" s="11"/>
      <c r="AJ11" s="136" t="s">
        <v>45</v>
      </c>
      <c r="AK11" s="122"/>
      <c r="AL11" s="137">
        <f>VLOOKUP(AR4,'一覧表 (21-40)'!$A$9:$K$28,7,0)</f>
        <v>0</v>
      </c>
      <c r="AM11" s="138"/>
      <c r="AN11" s="138"/>
      <c r="AO11" s="138"/>
      <c r="AP11" s="138"/>
      <c r="AQ11" s="139"/>
      <c r="AR11" s="18"/>
    </row>
    <row r="12" spans="2:44" ht="15" customHeight="1">
      <c r="B12" s="11"/>
      <c r="C12" s="1"/>
      <c r="D12" s="1"/>
      <c r="E12" s="1"/>
      <c r="F12" s="1"/>
      <c r="G12" s="1"/>
      <c r="H12" s="1"/>
      <c r="I12" s="1"/>
      <c r="J12" s="1"/>
      <c r="K12" s="18"/>
      <c r="M12" s="11"/>
      <c r="N12" s="1"/>
      <c r="O12" s="1"/>
      <c r="P12" s="1"/>
      <c r="Q12" s="1"/>
      <c r="R12" s="1"/>
      <c r="S12" s="1"/>
      <c r="T12" s="1"/>
      <c r="U12" s="1"/>
      <c r="V12" s="18"/>
      <c r="X12" s="11"/>
      <c r="Y12" s="1"/>
      <c r="Z12" s="1"/>
      <c r="AA12" s="1"/>
      <c r="AB12" s="1"/>
      <c r="AC12" s="1"/>
      <c r="AD12" s="1"/>
      <c r="AE12" s="1"/>
      <c r="AF12" s="1"/>
      <c r="AG12" s="18"/>
      <c r="AI12" s="11"/>
      <c r="AJ12" s="1"/>
      <c r="AK12" s="1"/>
      <c r="AL12" s="1"/>
      <c r="AM12" s="1"/>
      <c r="AN12" s="1"/>
      <c r="AO12" s="1"/>
      <c r="AP12" s="1"/>
      <c r="AQ12" s="1"/>
      <c r="AR12" s="18"/>
    </row>
    <row r="13" spans="2:44" ht="15" customHeight="1">
      <c r="B13" s="11"/>
      <c r="C13" s="124" t="s">
        <v>1</v>
      </c>
      <c r="D13" s="124"/>
      <c r="E13" s="124"/>
      <c r="F13" s="124"/>
      <c r="G13" s="124"/>
      <c r="H13" s="124"/>
      <c r="I13" s="124"/>
      <c r="J13" s="124"/>
      <c r="K13" s="125"/>
      <c r="M13" s="11"/>
      <c r="N13" s="124" t="s">
        <v>1</v>
      </c>
      <c r="O13" s="124"/>
      <c r="P13" s="124"/>
      <c r="Q13" s="124"/>
      <c r="R13" s="124"/>
      <c r="S13" s="124"/>
      <c r="T13" s="124"/>
      <c r="U13" s="124"/>
      <c r="V13" s="125"/>
      <c r="X13" s="11"/>
      <c r="Y13" s="124" t="s">
        <v>1</v>
      </c>
      <c r="Z13" s="124"/>
      <c r="AA13" s="124"/>
      <c r="AB13" s="124"/>
      <c r="AC13" s="124"/>
      <c r="AD13" s="124"/>
      <c r="AE13" s="124"/>
      <c r="AF13" s="124"/>
      <c r="AG13" s="125"/>
      <c r="AI13" s="11"/>
      <c r="AJ13" s="124" t="s">
        <v>1</v>
      </c>
      <c r="AK13" s="124"/>
      <c r="AL13" s="124"/>
      <c r="AM13" s="124"/>
      <c r="AN13" s="124"/>
      <c r="AO13" s="124"/>
      <c r="AP13" s="124"/>
      <c r="AQ13" s="124"/>
      <c r="AR13" s="125"/>
    </row>
    <row r="14" spans="2:44" ht="31.5" customHeight="1">
      <c r="B14" s="19"/>
      <c r="C14" s="9"/>
      <c r="D14" s="9"/>
      <c r="E14" s="9"/>
      <c r="F14" s="9"/>
      <c r="G14" s="9"/>
      <c r="H14" s="9"/>
      <c r="I14" s="9"/>
      <c r="J14" s="9"/>
      <c r="K14" s="20"/>
      <c r="M14" s="19"/>
      <c r="N14" s="9"/>
      <c r="O14" s="9"/>
      <c r="P14" s="9"/>
      <c r="Q14" s="9"/>
      <c r="R14" s="9"/>
      <c r="S14" s="9"/>
      <c r="T14" s="9"/>
      <c r="U14" s="9"/>
      <c r="V14" s="20"/>
      <c r="X14" s="19"/>
      <c r="Y14" s="9"/>
      <c r="Z14" s="9"/>
      <c r="AA14" s="9"/>
      <c r="AB14" s="9"/>
      <c r="AC14" s="9"/>
      <c r="AD14" s="9"/>
      <c r="AE14" s="9"/>
      <c r="AF14" s="9"/>
      <c r="AG14" s="20"/>
      <c r="AI14" s="19"/>
      <c r="AJ14" s="9"/>
      <c r="AK14" s="9"/>
      <c r="AL14" s="9"/>
      <c r="AM14" s="9"/>
      <c r="AN14" s="9"/>
      <c r="AO14" s="9"/>
      <c r="AP14" s="9"/>
      <c r="AQ14" s="9"/>
      <c r="AR14" s="20"/>
    </row>
    <row r="15" ht="15" customHeight="1"/>
    <row r="16" ht="78.75" customHeight="1"/>
    <row r="17" spans="2:44" ht="31.5" customHeight="1">
      <c r="B17" s="15"/>
      <c r="C17" s="3"/>
      <c r="D17" s="3"/>
      <c r="E17" s="3"/>
      <c r="F17" s="3"/>
      <c r="G17" s="3"/>
      <c r="H17" s="3"/>
      <c r="I17" s="3"/>
      <c r="J17" s="6" t="s">
        <v>19</v>
      </c>
      <c r="K17" s="54">
        <v>2</v>
      </c>
      <c r="M17" s="15"/>
      <c r="N17" s="3"/>
      <c r="O17" s="3"/>
      <c r="P17" s="3"/>
      <c r="Q17" s="3"/>
      <c r="R17" s="3"/>
      <c r="S17" s="3"/>
      <c r="T17" s="3"/>
      <c r="U17" s="6" t="s">
        <v>19</v>
      </c>
      <c r="V17" s="54">
        <v>12</v>
      </c>
      <c r="X17" s="15"/>
      <c r="Y17" s="3"/>
      <c r="Z17" s="3"/>
      <c r="AA17" s="3"/>
      <c r="AB17" s="3"/>
      <c r="AC17" s="3"/>
      <c r="AD17" s="3"/>
      <c r="AE17" s="3"/>
      <c r="AF17" s="6" t="s">
        <v>19</v>
      </c>
      <c r="AG17" s="54">
        <v>22</v>
      </c>
      <c r="AI17" s="15"/>
      <c r="AJ17" s="3"/>
      <c r="AK17" s="3"/>
      <c r="AL17" s="3"/>
      <c r="AM17" s="3"/>
      <c r="AN17" s="3"/>
      <c r="AO17" s="3"/>
      <c r="AP17" s="3"/>
      <c r="AQ17" s="6" t="s">
        <v>19</v>
      </c>
      <c r="AR17" s="54">
        <v>32</v>
      </c>
    </row>
    <row r="18" spans="2:44" ht="18.75">
      <c r="B18" s="10"/>
      <c r="C18" s="126" t="s">
        <v>27</v>
      </c>
      <c r="D18" s="126"/>
      <c r="E18" s="126"/>
      <c r="F18" s="126"/>
      <c r="G18" s="126"/>
      <c r="H18" s="126"/>
      <c r="I18" s="126"/>
      <c r="J18" s="126"/>
      <c r="K18" s="17"/>
      <c r="M18" s="10"/>
      <c r="N18" s="126" t="s">
        <v>27</v>
      </c>
      <c r="O18" s="126"/>
      <c r="P18" s="126"/>
      <c r="Q18" s="126"/>
      <c r="R18" s="126"/>
      <c r="S18" s="126"/>
      <c r="T18" s="126"/>
      <c r="U18" s="126"/>
      <c r="V18" s="17"/>
      <c r="X18" s="10"/>
      <c r="Y18" s="126" t="s">
        <v>27</v>
      </c>
      <c r="Z18" s="126"/>
      <c r="AA18" s="126"/>
      <c r="AB18" s="126"/>
      <c r="AC18" s="126"/>
      <c r="AD18" s="126"/>
      <c r="AE18" s="126"/>
      <c r="AF18" s="126"/>
      <c r="AG18" s="17"/>
      <c r="AI18" s="10"/>
      <c r="AJ18" s="126" t="s">
        <v>27</v>
      </c>
      <c r="AK18" s="126"/>
      <c r="AL18" s="126"/>
      <c r="AM18" s="126"/>
      <c r="AN18" s="126"/>
      <c r="AO18" s="126"/>
      <c r="AP18" s="126"/>
      <c r="AQ18" s="126"/>
      <c r="AR18" s="17"/>
    </row>
    <row r="19" spans="2:44" ht="13.5" customHeight="1" thickBot="1">
      <c r="B19" s="10"/>
      <c r="C19" s="2"/>
      <c r="D19" s="2"/>
      <c r="E19" s="2"/>
      <c r="F19" s="2"/>
      <c r="G19" s="2"/>
      <c r="H19" s="2"/>
      <c r="I19" s="2"/>
      <c r="J19" s="2"/>
      <c r="K19" s="17"/>
      <c r="M19" s="10"/>
      <c r="N19" s="2"/>
      <c r="O19" s="2"/>
      <c r="P19" s="2"/>
      <c r="Q19" s="2"/>
      <c r="R19" s="2"/>
      <c r="S19" s="2"/>
      <c r="T19" s="2"/>
      <c r="U19" s="2"/>
      <c r="V19" s="17"/>
      <c r="X19" s="10"/>
      <c r="Y19" s="2"/>
      <c r="Z19" s="2"/>
      <c r="AA19" s="2"/>
      <c r="AB19" s="2"/>
      <c r="AC19" s="2"/>
      <c r="AD19" s="2"/>
      <c r="AE19" s="2"/>
      <c r="AF19" s="2"/>
      <c r="AG19" s="17"/>
      <c r="AI19" s="10"/>
      <c r="AJ19" s="2"/>
      <c r="AK19" s="2"/>
      <c r="AL19" s="2"/>
      <c r="AM19" s="2"/>
      <c r="AN19" s="2"/>
      <c r="AO19" s="2"/>
      <c r="AP19" s="2"/>
      <c r="AQ19" s="2"/>
      <c r="AR19" s="17"/>
    </row>
    <row r="20" spans="2:44" ht="61.5" customHeight="1" thickBot="1">
      <c r="B20" s="11"/>
      <c r="C20" s="127" t="s">
        <v>20</v>
      </c>
      <c r="D20" s="128"/>
      <c r="E20" s="129">
        <f>'一覧表（1-20)'!$C$3</f>
        <v>0</v>
      </c>
      <c r="F20" s="130"/>
      <c r="G20" s="130"/>
      <c r="H20" s="130"/>
      <c r="I20" s="130"/>
      <c r="J20" s="131"/>
      <c r="K20" s="18"/>
      <c r="M20" s="11"/>
      <c r="N20" s="127" t="s">
        <v>20</v>
      </c>
      <c r="O20" s="128"/>
      <c r="P20" s="129">
        <f>'一覧表（1-20)'!$C$3</f>
        <v>0</v>
      </c>
      <c r="Q20" s="130"/>
      <c r="R20" s="130"/>
      <c r="S20" s="130"/>
      <c r="T20" s="130"/>
      <c r="U20" s="131"/>
      <c r="V20" s="18"/>
      <c r="X20" s="11"/>
      <c r="Y20" s="127" t="s">
        <v>20</v>
      </c>
      <c r="Z20" s="128"/>
      <c r="AA20" s="129">
        <f>'一覧表（1-20)'!$C$3</f>
        <v>0</v>
      </c>
      <c r="AB20" s="130"/>
      <c r="AC20" s="130"/>
      <c r="AD20" s="130"/>
      <c r="AE20" s="130"/>
      <c r="AF20" s="131"/>
      <c r="AG20" s="18"/>
      <c r="AI20" s="11"/>
      <c r="AJ20" s="127" t="s">
        <v>20</v>
      </c>
      <c r="AK20" s="128"/>
      <c r="AL20" s="129">
        <f>'一覧表（1-20)'!$C$3</f>
        <v>0</v>
      </c>
      <c r="AM20" s="130"/>
      <c r="AN20" s="130"/>
      <c r="AO20" s="130"/>
      <c r="AP20" s="130"/>
      <c r="AQ20" s="131"/>
      <c r="AR20" s="18"/>
    </row>
    <row r="21" spans="2:44" ht="53.25" customHeight="1" thickBot="1">
      <c r="B21" s="11"/>
      <c r="C21" s="140" t="s">
        <v>42</v>
      </c>
      <c r="D21" s="122"/>
      <c r="E21" s="120">
        <f>'一覧表（1-20)'!$K$2</f>
        <v>0</v>
      </c>
      <c r="F21" s="121"/>
      <c r="G21" s="122"/>
      <c r="H21" s="51" t="s">
        <v>43</v>
      </c>
      <c r="I21" s="120">
        <f>VLOOKUP(K17,'一覧表（1-20)'!$A$9:$K$28,6,0)</f>
        <v>0</v>
      </c>
      <c r="J21" s="123"/>
      <c r="K21" s="18"/>
      <c r="M21" s="11"/>
      <c r="N21" s="140" t="s">
        <v>42</v>
      </c>
      <c r="O21" s="122"/>
      <c r="P21" s="120">
        <f>'一覧表（1-20)'!$K$2</f>
        <v>0</v>
      </c>
      <c r="Q21" s="121"/>
      <c r="R21" s="122"/>
      <c r="S21" s="51" t="s">
        <v>43</v>
      </c>
      <c r="T21" s="120">
        <f>VLOOKUP(V17,'一覧表（1-20)'!$A$9:$K$28,6,0)</f>
        <v>0</v>
      </c>
      <c r="U21" s="123"/>
      <c r="V21" s="18"/>
      <c r="X21" s="11"/>
      <c r="Y21" s="140" t="s">
        <v>42</v>
      </c>
      <c r="Z21" s="122"/>
      <c r="AA21" s="120">
        <f>'一覧表（1-20)'!$K$2</f>
        <v>0</v>
      </c>
      <c r="AB21" s="121"/>
      <c r="AC21" s="122"/>
      <c r="AD21" s="51" t="s">
        <v>43</v>
      </c>
      <c r="AE21" s="120">
        <f>VLOOKUP(AG17,'一覧表 (21-40)'!$A$9:$K$28,6,0)</f>
        <v>0</v>
      </c>
      <c r="AF21" s="123"/>
      <c r="AG21" s="18"/>
      <c r="AI21" s="11"/>
      <c r="AJ21" s="140" t="s">
        <v>42</v>
      </c>
      <c r="AK21" s="122"/>
      <c r="AL21" s="120">
        <f>'一覧表（1-20)'!$K$2</f>
        <v>0</v>
      </c>
      <c r="AM21" s="121"/>
      <c r="AN21" s="122"/>
      <c r="AO21" s="51" t="s">
        <v>43</v>
      </c>
      <c r="AP21" s="120">
        <f>VLOOKUP(AR17,'一覧表 (21-40)'!$A$9:$K$28,6,0)</f>
        <v>0</v>
      </c>
      <c r="AQ21" s="123"/>
      <c r="AR21" s="18"/>
    </row>
    <row r="22" spans="2:44" ht="29.25" customHeight="1">
      <c r="B22" s="11"/>
      <c r="C22" s="132" t="s">
        <v>44</v>
      </c>
      <c r="D22" s="133"/>
      <c r="E22" s="134">
        <f>VLOOKUP(K17,'一覧表（1-20)'!$A$9:$K$28,4,0)</f>
        <v>0</v>
      </c>
      <c r="F22" s="135"/>
      <c r="G22" s="135"/>
      <c r="H22" s="52" t="s">
        <v>17</v>
      </c>
      <c r="I22" s="141" t="s">
        <v>0</v>
      </c>
      <c r="J22" s="142"/>
      <c r="K22" s="18"/>
      <c r="M22" s="11"/>
      <c r="N22" s="132" t="s">
        <v>44</v>
      </c>
      <c r="O22" s="133"/>
      <c r="P22" s="134">
        <f>VLOOKUP(V17,'一覧表（1-20)'!$A$9:$K$28,4,0)</f>
        <v>0</v>
      </c>
      <c r="Q22" s="135"/>
      <c r="R22" s="135"/>
      <c r="S22" s="52" t="s">
        <v>17</v>
      </c>
      <c r="T22" s="141" t="s">
        <v>0</v>
      </c>
      <c r="U22" s="142"/>
      <c r="V22" s="18"/>
      <c r="X22" s="11"/>
      <c r="Y22" s="132" t="s">
        <v>44</v>
      </c>
      <c r="Z22" s="133"/>
      <c r="AA22" s="134">
        <f>VLOOKUP(AG17,'一覧表 (21-40)'!$A$9:$K$28,4,0)</f>
        <v>0</v>
      </c>
      <c r="AB22" s="135"/>
      <c r="AC22" s="135"/>
      <c r="AD22" s="52" t="s">
        <v>17</v>
      </c>
      <c r="AE22" s="141" t="s">
        <v>0</v>
      </c>
      <c r="AF22" s="142"/>
      <c r="AG22" s="18"/>
      <c r="AI22" s="11"/>
      <c r="AJ22" s="132" t="s">
        <v>44</v>
      </c>
      <c r="AK22" s="133"/>
      <c r="AL22" s="134">
        <f>VLOOKUP(AR17,'一覧表 (21-40)'!$A$9:$K$28,4,0)</f>
        <v>0</v>
      </c>
      <c r="AM22" s="135"/>
      <c r="AN22" s="135"/>
      <c r="AO22" s="52" t="s">
        <v>17</v>
      </c>
      <c r="AP22" s="141" t="s">
        <v>0</v>
      </c>
      <c r="AQ22" s="142"/>
      <c r="AR22" s="18"/>
    </row>
    <row r="23" spans="2:44" ht="52.5" customHeight="1" thickBot="1">
      <c r="B23" s="11"/>
      <c r="C23" s="143" t="s">
        <v>18</v>
      </c>
      <c r="D23" s="144"/>
      <c r="E23" s="145">
        <f>VLOOKUP('出品票(連番印刷用）'!K17,'一覧表（1-20)'!$A$9:$K$28,2,0)</f>
        <v>0</v>
      </c>
      <c r="F23" s="146"/>
      <c r="G23" s="147"/>
      <c r="H23" s="53"/>
      <c r="I23" s="148"/>
      <c r="J23" s="149"/>
      <c r="K23" s="18"/>
      <c r="M23" s="11"/>
      <c r="N23" s="143" t="s">
        <v>18</v>
      </c>
      <c r="O23" s="144"/>
      <c r="P23" s="145">
        <f>VLOOKUP('出品票(連番印刷用）'!V17,'一覧表（1-20)'!$A$9:$K$28,2,0)</f>
        <v>0</v>
      </c>
      <c r="Q23" s="146"/>
      <c r="R23" s="147"/>
      <c r="S23" s="53"/>
      <c r="T23" s="148"/>
      <c r="U23" s="149"/>
      <c r="V23" s="18"/>
      <c r="X23" s="11"/>
      <c r="Y23" s="143" t="s">
        <v>18</v>
      </c>
      <c r="Z23" s="144"/>
      <c r="AA23" s="134">
        <f>VLOOKUP(AG17,'一覧表 (21-40)'!$A$9:$K$28,2,0)</f>
        <v>0</v>
      </c>
      <c r="AB23" s="135"/>
      <c r="AC23" s="135"/>
      <c r="AD23" s="53">
        <f>VLOOKUP(AG17,'一覧表 (21-40)'!$A$9:$K$28,5,0)</f>
        <v>0</v>
      </c>
      <c r="AE23" s="148"/>
      <c r="AF23" s="149"/>
      <c r="AG23" s="18"/>
      <c r="AI23" s="11"/>
      <c r="AJ23" s="143" t="s">
        <v>18</v>
      </c>
      <c r="AK23" s="144"/>
      <c r="AL23" s="134">
        <f>VLOOKUP(AR17,'一覧表 (21-40)'!$A$9:$K$28,2,0)</f>
        <v>0</v>
      </c>
      <c r="AM23" s="135"/>
      <c r="AN23" s="135"/>
      <c r="AO23" s="53">
        <f>VLOOKUP(AR17,'一覧表 (21-40)'!$A$9:$K$28,5,0)</f>
        <v>0</v>
      </c>
      <c r="AP23" s="148"/>
      <c r="AQ23" s="149"/>
      <c r="AR23" s="18"/>
    </row>
    <row r="24" spans="2:44" ht="65.25" customHeight="1" thickBot="1">
      <c r="B24" s="11"/>
      <c r="C24" s="136" t="s">
        <v>45</v>
      </c>
      <c r="D24" s="122"/>
      <c r="E24" s="137">
        <f>VLOOKUP('出品票(連番印刷用）'!K17,'一覧表（1-20)'!$A$9:$K$28,7,0)</f>
        <v>0</v>
      </c>
      <c r="F24" s="138"/>
      <c r="G24" s="138"/>
      <c r="H24" s="138"/>
      <c r="I24" s="138"/>
      <c r="J24" s="139"/>
      <c r="K24" s="18"/>
      <c r="M24" s="11"/>
      <c r="N24" s="136" t="s">
        <v>45</v>
      </c>
      <c r="O24" s="122"/>
      <c r="P24" s="137">
        <f>VLOOKUP('出品票(連番印刷用）'!V17,'一覧表（1-20)'!$A$9:$K$28,7,0)</f>
        <v>0</v>
      </c>
      <c r="Q24" s="138"/>
      <c r="R24" s="138"/>
      <c r="S24" s="138"/>
      <c r="T24" s="138"/>
      <c r="U24" s="139"/>
      <c r="V24" s="18"/>
      <c r="X24" s="11"/>
      <c r="Y24" s="136" t="s">
        <v>45</v>
      </c>
      <c r="Z24" s="122"/>
      <c r="AA24" s="137">
        <f>VLOOKUP(AG17,'一覧表 (21-40)'!$A$9:$K$28,7,0)</f>
        <v>0</v>
      </c>
      <c r="AB24" s="138"/>
      <c r="AC24" s="138"/>
      <c r="AD24" s="138"/>
      <c r="AE24" s="138"/>
      <c r="AF24" s="139"/>
      <c r="AG24" s="18"/>
      <c r="AI24" s="11"/>
      <c r="AJ24" s="136" t="s">
        <v>45</v>
      </c>
      <c r="AK24" s="122"/>
      <c r="AL24" s="137">
        <f>VLOOKUP(AR17,'一覧表 (21-40)'!$A$9:$K$28,7,0)</f>
        <v>0</v>
      </c>
      <c r="AM24" s="138"/>
      <c r="AN24" s="138"/>
      <c r="AO24" s="138"/>
      <c r="AP24" s="138"/>
      <c r="AQ24" s="139"/>
      <c r="AR24" s="18"/>
    </row>
    <row r="25" spans="2:44" ht="15" customHeight="1">
      <c r="B25" s="11"/>
      <c r="C25" s="1"/>
      <c r="D25" s="1"/>
      <c r="E25" s="1"/>
      <c r="F25" s="1"/>
      <c r="G25" s="1"/>
      <c r="H25" s="1"/>
      <c r="I25" s="1"/>
      <c r="J25" s="1"/>
      <c r="K25" s="18"/>
      <c r="M25" s="11"/>
      <c r="N25" s="1"/>
      <c r="O25" s="1"/>
      <c r="P25" s="1"/>
      <c r="Q25" s="1"/>
      <c r="R25" s="1"/>
      <c r="S25" s="1"/>
      <c r="T25" s="1"/>
      <c r="U25" s="1"/>
      <c r="V25" s="18"/>
      <c r="X25" s="11"/>
      <c r="Y25" s="1"/>
      <c r="Z25" s="1"/>
      <c r="AA25" s="1"/>
      <c r="AB25" s="1"/>
      <c r="AC25" s="1"/>
      <c r="AD25" s="1"/>
      <c r="AE25" s="1"/>
      <c r="AF25" s="1"/>
      <c r="AG25" s="18"/>
      <c r="AI25" s="11"/>
      <c r="AJ25" s="1"/>
      <c r="AK25" s="1"/>
      <c r="AL25" s="1"/>
      <c r="AM25" s="1"/>
      <c r="AN25" s="1"/>
      <c r="AO25" s="1"/>
      <c r="AP25" s="1"/>
      <c r="AQ25" s="1"/>
      <c r="AR25" s="18"/>
    </row>
    <row r="26" spans="2:44" ht="15" customHeight="1">
      <c r="B26" s="11"/>
      <c r="C26" s="124" t="s">
        <v>1</v>
      </c>
      <c r="D26" s="124"/>
      <c r="E26" s="124"/>
      <c r="F26" s="124"/>
      <c r="G26" s="124"/>
      <c r="H26" s="124"/>
      <c r="I26" s="124"/>
      <c r="J26" s="124"/>
      <c r="K26" s="125"/>
      <c r="M26" s="11"/>
      <c r="N26" s="124" t="s">
        <v>1</v>
      </c>
      <c r="O26" s="124"/>
      <c r="P26" s="124"/>
      <c r="Q26" s="124"/>
      <c r="R26" s="124"/>
      <c r="S26" s="124"/>
      <c r="T26" s="124"/>
      <c r="U26" s="124"/>
      <c r="V26" s="125"/>
      <c r="X26" s="11"/>
      <c r="Y26" s="124" t="s">
        <v>1</v>
      </c>
      <c r="Z26" s="124"/>
      <c r="AA26" s="124"/>
      <c r="AB26" s="124"/>
      <c r="AC26" s="124"/>
      <c r="AD26" s="124"/>
      <c r="AE26" s="124"/>
      <c r="AF26" s="124"/>
      <c r="AG26" s="125"/>
      <c r="AI26" s="11"/>
      <c r="AJ26" s="124" t="s">
        <v>1</v>
      </c>
      <c r="AK26" s="124"/>
      <c r="AL26" s="124"/>
      <c r="AM26" s="124"/>
      <c r="AN26" s="124"/>
      <c r="AO26" s="124"/>
      <c r="AP26" s="124"/>
      <c r="AQ26" s="124"/>
      <c r="AR26" s="125"/>
    </row>
    <row r="27" spans="2:44" ht="31.5" customHeight="1">
      <c r="B27" s="19"/>
      <c r="C27" s="9"/>
      <c r="D27" s="9"/>
      <c r="E27" s="9"/>
      <c r="F27" s="9"/>
      <c r="G27" s="9"/>
      <c r="H27" s="9"/>
      <c r="I27" s="9"/>
      <c r="J27" s="9"/>
      <c r="K27" s="20"/>
      <c r="M27" s="19"/>
      <c r="N27" s="9"/>
      <c r="O27" s="9"/>
      <c r="P27" s="9"/>
      <c r="Q27" s="9"/>
      <c r="R27" s="9"/>
      <c r="S27" s="9"/>
      <c r="T27" s="9"/>
      <c r="U27" s="9"/>
      <c r="V27" s="20"/>
      <c r="X27" s="19"/>
      <c r="Y27" s="9"/>
      <c r="Z27" s="9"/>
      <c r="AA27" s="9"/>
      <c r="AB27" s="9"/>
      <c r="AC27" s="9"/>
      <c r="AD27" s="9"/>
      <c r="AE27" s="9"/>
      <c r="AF27" s="9"/>
      <c r="AG27" s="20"/>
      <c r="AI27" s="19"/>
      <c r="AJ27" s="9"/>
      <c r="AK27" s="9"/>
      <c r="AL27" s="9"/>
      <c r="AM27" s="9"/>
      <c r="AN27" s="9"/>
      <c r="AO27" s="9"/>
      <c r="AP27" s="9"/>
      <c r="AQ27" s="9"/>
      <c r="AR27" s="20"/>
    </row>
    <row r="28" ht="36.75" customHeight="1"/>
    <row r="29" spans="2:44" ht="30" customHeight="1">
      <c r="B29" s="15"/>
      <c r="C29" s="3"/>
      <c r="D29" s="3"/>
      <c r="E29" s="3"/>
      <c r="F29" s="3"/>
      <c r="G29" s="3"/>
      <c r="H29" s="3"/>
      <c r="I29" s="3"/>
      <c r="J29" s="6" t="s">
        <v>19</v>
      </c>
      <c r="K29" s="54">
        <v>3</v>
      </c>
      <c r="M29" s="15"/>
      <c r="N29" s="3"/>
      <c r="O29" s="3"/>
      <c r="P29" s="3"/>
      <c r="Q29" s="3"/>
      <c r="R29" s="3"/>
      <c r="S29" s="3"/>
      <c r="T29" s="3"/>
      <c r="U29" s="6" t="s">
        <v>19</v>
      </c>
      <c r="V29" s="54">
        <v>13</v>
      </c>
      <c r="X29" s="15"/>
      <c r="Y29" s="3"/>
      <c r="Z29" s="3"/>
      <c r="AA29" s="3"/>
      <c r="AB29" s="3"/>
      <c r="AC29" s="3"/>
      <c r="AD29" s="3"/>
      <c r="AE29" s="3"/>
      <c r="AF29" s="6" t="s">
        <v>19</v>
      </c>
      <c r="AG29" s="54">
        <v>23</v>
      </c>
      <c r="AI29" s="15"/>
      <c r="AJ29" s="3"/>
      <c r="AK29" s="3"/>
      <c r="AL29" s="3"/>
      <c r="AM29" s="3"/>
      <c r="AN29" s="3"/>
      <c r="AO29" s="3"/>
      <c r="AP29" s="3"/>
      <c r="AQ29" s="6" t="s">
        <v>19</v>
      </c>
      <c r="AR29" s="54">
        <v>33</v>
      </c>
    </row>
    <row r="30" spans="2:44" ht="18.75">
      <c r="B30" s="10"/>
      <c r="C30" s="126" t="s">
        <v>27</v>
      </c>
      <c r="D30" s="126"/>
      <c r="E30" s="126"/>
      <c r="F30" s="126"/>
      <c r="G30" s="126"/>
      <c r="H30" s="126"/>
      <c r="I30" s="126"/>
      <c r="J30" s="126"/>
      <c r="K30" s="17"/>
      <c r="M30" s="10"/>
      <c r="N30" s="126" t="s">
        <v>27</v>
      </c>
      <c r="O30" s="126"/>
      <c r="P30" s="126"/>
      <c r="Q30" s="126"/>
      <c r="R30" s="126"/>
      <c r="S30" s="126"/>
      <c r="T30" s="126"/>
      <c r="U30" s="126"/>
      <c r="V30" s="17"/>
      <c r="X30" s="10"/>
      <c r="Y30" s="126" t="s">
        <v>27</v>
      </c>
      <c r="Z30" s="126"/>
      <c r="AA30" s="126"/>
      <c r="AB30" s="126"/>
      <c r="AC30" s="126"/>
      <c r="AD30" s="126"/>
      <c r="AE30" s="126"/>
      <c r="AF30" s="126"/>
      <c r="AG30" s="17"/>
      <c r="AI30" s="10"/>
      <c r="AJ30" s="126" t="s">
        <v>27</v>
      </c>
      <c r="AK30" s="126"/>
      <c r="AL30" s="126"/>
      <c r="AM30" s="126"/>
      <c r="AN30" s="126"/>
      <c r="AO30" s="126"/>
      <c r="AP30" s="126"/>
      <c r="AQ30" s="126"/>
      <c r="AR30" s="17"/>
    </row>
    <row r="31" spans="2:44" ht="13.5" customHeight="1" thickBot="1">
      <c r="B31" s="10"/>
      <c r="C31" s="2"/>
      <c r="D31" s="2"/>
      <c r="E31" s="2"/>
      <c r="F31" s="2"/>
      <c r="G31" s="2"/>
      <c r="H31" s="2"/>
      <c r="I31" s="2"/>
      <c r="J31" s="2"/>
      <c r="K31" s="17"/>
      <c r="M31" s="10"/>
      <c r="N31" s="2"/>
      <c r="O31" s="2"/>
      <c r="P31" s="2"/>
      <c r="Q31" s="2"/>
      <c r="R31" s="2"/>
      <c r="S31" s="2"/>
      <c r="T31" s="2"/>
      <c r="U31" s="2"/>
      <c r="V31" s="17"/>
      <c r="X31" s="10"/>
      <c r="Y31" s="2"/>
      <c r="Z31" s="2"/>
      <c r="AA31" s="2"/>
      <c r="AB31" s="2"/>
      <c r="AC31" s="2"/>
      <c r="AD31" s="2"/>
      <c r="AE31" s="2"/>
      <c r="AF31" s="2"/>
      <c r="AG31" s="17"/>
      <c r="AI31" s="10"/>
      <c r="AJ31" s="2"/>
      <c r="AK31" s="2"/>
      <c r="AL31" s="2"/>
      <c r="AM31" s="2"/>
      <c r="AN31" s="2"/>
      <c r="AO31" s="2"/>
      <c r="AP31" s="2"/>
      <c r="AQ31" s="2"/>
      <c r="AR31" s="17"/>
    </row>
    <row r="32" spans="2:44" ht="61.5" customHeight="1" thickBot="1">
      <c r="B32" s="11"/>
      <c r="C32" s="127" t="s">
        <v>20</v>
      </c>
      <c r="D32" s="128"/>
      <c r="E32" s="129">
        <f>'一覧表（1-20)'!$C$3</f>
        <v>0</v>
      </c>
      <c r="F32" s="130"/>
      <c r="G32" s="130"/>
      <c r="H32" s="130"/>
      <c r="I32" s="130"/>
      <c r="J32" s="131"/>
      <c r="K32" s="18"/>
      <c r="M32" s="11"/>
      <c r="N32" s="127" t="s">
        <v>20</v>
      </c>
      <c r="O32" s="128"/>
      <c r="P32" s="129">
        <f>'一覧表（1-20)'!$C$3</f>
        <v>0</v>
      </c>
      <c r="Q32" s="130"/>
      <c r="R32" s="130"/>
      <c r="S32" s="130"/>
      <c r="T32" s="130"/>
      <c r="U32" s="131"/>
      <c r="V32" s="18"/>
      <c r="X32" s="11"/>
      <c r="Y32" s="127" t="s">
        <v>20</v>
      </c>
      <c r="Z32" s="128"/>
      <c r="AA32" s="129">
        <f>'一覧表（1-20)'!$C$3</f>
        <v>0</v>
      </c>
      <c r="AB32" s="130"/>
      <c r="AC32" s="130"/>
      <c r="AD32" s="130"/>
      <c r="AE32" s="130"/>
      <c r="AF32" s="131"/>
      <c r="AG32" s="18"/>
      <c r="AI32" s="11"/>
      <c r="AJ32" s="127" t="s">
        <v>20</v>
      </c>
      <c r="AK32" s="128"/>
      <c r="AL32" s="129">
        <f>'一覧表（1-20)'!$C$3</f>
        <v>0</v>
      </c>
      <c r="AM32" s="130"/>
      <c r="AN32" s="130"/>
      <c r="AO32" s="130"/>
      <c r="AP32" s="130"/>
      <c r="AQ32" s="131"/>
      <c r="AR32" s="18"/>
    </row>
    <row r="33" spans="2:44" ht="53.25" customHeight="1" thickBot="1">
      <c r="B33" s="11"/>
      <c r="C33" s="140" t="s">
        <v>42</v>
      </c>
      <c r="D33" s="122"/>
      <c r="E33" s="120">
        <f>'一覧表（1-20)'!$K$2</f>
        <v>0</v>
      </c>
      <c r="F33" s="121"/>
      <c r="G33" s="122"/>
      <c r="H33" s="51" t="s">
        <v>52</v>
      </c>
      <c r="I33" s="120">
        <f>VLOOKUP(K29,'一覧表（1-20)'!$A$9:$K$28,6,0)</f>
        <v>0</v>
      </c>
      <c r="J33" s="123"/>
      <c r="K33" s="18"/>
      <c r="M33" s="11"/>
      <c r="N33" s="140" t="s">
        <v>42</v>
      </c>
      <c r="O33" s="122"/>
      <c r="P33" s="120">
        <f>'一覧表（1-20)'!$K$2</f>
        <v>0</v>
      </c>
      <c r="Q33" s="121"/>
      <c r="R33" s="122"/>
      <c r="S33" s="51" t="s">
        <v>43</v>
      </c>
      <c r="T33" s="120">
        <f>VLOOKUP(V29,'一覧表（1-20)'!$A$9:$K$28,6,0)</f>
        <v>0</v>
      </c>
      <c r="U33" s="123"/>
      <c r="V33" s="18"/>
      <c r="X33" s="11"/>
      <c r="Y33" s="140" t="s">
        <v>42</v>
      </c>
      <c r="Z33" s="122"/>
      <c r="AA33" s="120">
        <f>'一覧表（1-20)'!$K$2</f>
        <v>0</v>
      </c>
      <c r="AB33" s="121"/>
      <c r="AC33" s="122"/>
      <c r="AD33" s="51" t="s">
        <v>43</v>
      </c>
      <c r="AE33" s="120">
        <f>VLOOKUP(AG29,'一覧表 (21-40)'!$A$9:$K$28,6,0)</f>
        <v>0</v>
      </c>
      <c r="AF33" s="123"/>
      <c r="AG33" s="18"/>
      <c r="AI33" s="11"/>
      <c r="AJ33" s="140" t="s">
        <v>42</v>
      </c>
      <c r="AK33" s="122"/>
      <c r="AL33" s="120">
        <f>'一覧表（1-20)'!$K$2</f>
        <v>0</v>
      </c>
      <c r="AM33" s="121"/>
      <c r="AN33" s="122"/>
      <c r="AO33" s="51" t="s">
        <v>43</v>
      </c>
      <c r="AP33" s="120">
        <f>VLOOKUP(AR29,'一覧表 (21-40)'!$A$9:$K$28,6,0)</f>
        <v>0</v>
      </c>
      <c r="AQ33" s="123"/>
      <c r="AR33" s="18"/>
    </row>
    <row r="34" spans="2:44" ht="29.25" customHeight="1">
      <c r="B34" s="11"/>
      <c r="C34" s="132" t="s">
        <v>44</v>
      </c>
      <c r="D34" s="133"/>
      <c r="E34" s="134">
        <f>VLOOKUP(K29,'一覧表（1-20)'!$A$9:$K$28,4,0)</f>
        <v>0</v>
      </c>
      <c r="F34" s="135"/>
      <c r="G34" s="135"/>
      <c r="H34" s="52" t="s">
        <v>22</v>
      </c>
      <c r="I34" s="141" t="s">
        <v>21</v>
      </c>
      <c r="J34" s="142"/>
      <c r="K34" s="18"/>
      <c r="M34" s="11"/>
      <c r="N34" s="132" t="s">
        <v>44</v>
      </c>
      <c r="O34" s="133"/>
      <c r="P34" s="134">
        <f>VLOOKUP(V29,'一覧表（1-20)'!$A$9:$K$28,4,0)</f>
        <v>0</v>
      </c>
      <c r="Q34" s="135"/>
      <c r="R34" s="135"/>
      <c r="S34" s="52" t="s">
        <v>17</v>
      </c>
      <c r="T34" s="141" t="s">
        <v>0</v>
      </c>
      <c r="U34" s="142"/>
      <c r="V34" s="18"/>
      <c r="X34" s="11"/>
      <c r="Y34" s="132" t="s">
        <v>44</v>
      </c>
      <c r="Z34" s="133"/>
      <c r="AA34" s="134">
        <f>VLOOKUP(AG29,'一覧表 (21-40)'!$A$9:$K$28,4,0)</f>
        <v>0</v>
      </c>
      <c r="AB34" s="135"/>
      <c r="AC34" s="135"/>
      <c r="AD34" s="52" t="s">
        <v>17</v>
      </c>
      <c r="AE34" s="141" t="s">
        <v>0</v>
      </c>
      <c r="AF34" s="142"/>
      <c r="AG34" s="18"/>
      <c r="AI34" s="11"/>
      <c r="AJ34" s="132" t="s">
        <v>44</v>
      </c>
      <c r="AK34" s="133"/>
      <c r="AL34" s="134">
        <f>VLOOKUP(AR29,'一覧表 (21-40)'!$A$9:$K$28,4,0)</f>
        <v>0</v>
      </c>
      <c r="AM34" s="135"/>
      <c r="AN34" s="135"/>
      <c r="AO34" s="52" t="s">
        <v>17</v>
      </c>
      <c r="AP34" s="141" t="s">
        <v>0</v>
      </c>
      <c r="AQ34" s="142"/>
      <c r="AR34" s="18"/>
    </row>
    <row r="35" spans="2:44" ht="52.5" customHeight="1" thickBot="1">
      <c r="B35" s="11"/>
      <c r="C35" s="143" t="s">
        <v>18</v>
      </c>
      <c r="D35" s="144"/>
      <c r="E35" s="145">
        <f>VLOOKUP('出品票(連番印刷用）'!K29,'一覧表（1-20)'!$A$9:$K$28,2,0)</f>
        <v>0</v>
      </c>
      <c r="F35" s="146"/>
      <c r="G35" s="147"/>
      <c r="H35" s="53"/>
      <c r="I35" s="148"/>
      <c r="J35" s="149"/>
      <c r="K35" s="18"/>
      <c r="M35" s="11"/>
      <c r="N35" s="143" t="s">
        <v>18</v>
      </c>
      <c r="O35" s="144"/>
      <c r="P35" s="145">
        <f>VLOOKUP('出品票(連番印刷用）'!V29,'一覧表（1-20)'!$A$9:$K$28,2,0)</f>
        <v>0</v>
      </c>
      <c r="Q35" s="146"/>
      <c r="R35" s="147"/>
      <c r="S35" s="53"/>
      <c r="T35" s="148"/>
      <c r="U35" s="149"/>
      <c r="V35" s="18"/>
      <c r="X35" s="11"/>
      <c r="Y35" s="143" t="s">
        <v>18</v>
      </c>
      <c r="Z35" s="144"/>
      <c r="AA35" s="134">
        <f>VLOOKUP(AG29,'一覧表 (21-40)'!$A$9:$K$28,2,0)</f>
        <v>0</v>
      </c>
      <c r="AB35" s="135"/>
      <c r="AC35" s="135"/>
      <c r="AD35" s="53">
        <f>VLOOKUP(AG29,'一覧表 (21-40)'!$A$9:$K$28,5,0)</f>
        <v>0</v>
      </c>
      <c r="AE35" s="148"/>
      <c r="AF35" s="149"/>
      <c r="AG35" s="18"/>
      <c r="AI35" s="11"/>
      <c r="AJ35" s="143" t="s">
        <v>18</v>
      </c>
      <c r="AK35" s="144"/>
      <c r="AL35" s="134">
        <f>VLOOKUP(AR29,'一覧表 (21-40)'!$A$9:$K$28,2,0)</f>
        <v>0</v>
      </c>
      <c r="AM35" s="135"/>
      <c r="AN35" s="135"/>
      <c r="AO35" s="53">
        <f>VLOOKUP(AR29,'一覧表 (21-40)'!$A$9:$K$28,5,0)</f>
        <v>0</v>
      </c>
      <c r="AP35" s="148"/>
      <c r="AQ35" s="149"/>
      <c r="AR35" s="18"/>
    </row>
    <row r="36" spans="2:44" ht="65.25" customHeight="1" thickBot="1">
      <c r="B36" s="11"/>
      <c r="C36" s="136" t="s">
        <v>45</v>
      </c>
      <c r="D36" s="122"/>
      <c r="E36" s="137">
        <f>VLOOKUP('出品票(連番印刷用）'!K29,'一覧表（1-20)'!$A$9:$K$28,7,0)</f>
        <v>0</v>
      </c>
      <c r="F36" s="138"/>
      <c r="G36" s="138"/>
      <c r="H36" s="138"/>
      <c r="I36" s="138"/>
      <c r="J36" s="139"/>
      <c r="K36" s="18"/>
      <c r="M36" s="11"/>
      <c r="N36" s="136" t="s">
        <v>45</v>
      </c>
      <c r="O36" s="122"/>
      <c r="P36" s="137">
        <f>VLOOKUP('出品票(連番印刷用）'!V29,'一覧表（1-20)'!$A$9:$K$28,7,0)</f>
        <v>0</v>
      </c>
      <c r="Q36" s="138"/>
      <c r="R36" s="138"/>
      <c r="S36" s="138"/>
      <c r="T36" s="138"/>
      <c r="U36" s="139"/>
      <c r="V36" s="18"/>
      <c r="X36" s="11"/>
      <c r="Y36" s="136" t="s">
        <v>45</v>
      </c>
      <c r="Z36" s="122"/>
      <c r="AA36" s="137">
        <f>VLOOKUP(AG29,'一覧表 (21-40)'!$A$9:$K$28,7,0)</f>
        <v>0</v>
      </c>
      <c r="AB36" s="138"/>
      <c r="AC36" s="138"/>
      <c r="AD36" s="138"/>
      <c r="AE36" s="138"/>
      <c r="AF36" s="139"/>
      <c r="AG36" s="18"/>
      <c r="AI36" s="11"/>
      <c r="AJ36" s="136" t="s">
        <v>45</v>
      </c>
      <c r="AK36" s="122"/>
      <c r="AL36" s="137">
        <f>VLOOKUP(AR29,'一覧表 (21-40)'!$A$9:$K$28,7,0)</f>
        <v>0</v>
      </c>
      <c r="AM36" s="138"/>
      <c r="AN36" s="138"/>
      <c r="AO36" s="138"/>
      <c r="AP36" s="138"/>
      <c r="AQ36" s="139"/>
      <c r="AR36" s="18"/>
    </row>
    <row r="37" spans="2:44" ht="15" customHeight="1">
      <c r="B37" s="11"/>
      <c r="C37" s="1"/>
      <c r="D37" s="1"/>
      <c r="E37" s="1"/>
      <c r="F37" s="1"/>
      <c r="G37" s="1"/>
      <c r="H37" s="1"/>
      <c r="I37" s="1"/>
      <c r="J37" s="1"/>
      <c r="K37" s="18"/>
      <c r="M37" s="11"/>
      <c r="N37" s="1"/>
      <c r="O37" s="1"/>
      <c r="P37" s="1"/>
      <c r="Q37" s="1"/>
      <c r="R37" s="1"/>
      <c r="S37" s="1"/>
      <c r="T37" s="1"/>
      <c r="U37" s="1"/>
      <c r="V37" s="18"/>
      <c r="X37" s="11"/>
      <c r="Y37" s="1"/>
      <c r="Z37" s="1"/>
      <c r="AA37" s="1"/>
      <c r="AB37" s="1"/>
      <c r="AC37" s="1"/>
      <c r="AD37" s="1"/>
      <c r="AE37" s="1"/>
      <c r="AF37" s="1"/>
      <c r="AG37" s="18"/>
      <c r="AI37" s="11"/>
      <c r="AJ37" s="1"/>
      <c r="AK37" s="1"/>
      <c r="AL37" s="1"/>
      <c r="AM37" s="1"/>
      <c r="AN37" s="1"/>
      <c r="AO37" s="1"/>
      <c r="AP37" s="1"/>
      <c r="AQ37" s="1"/>
      <c r="AR37" s="18"/>
    </row>
    <row r="38" spans="2:44" ht="15" customHeight="1">
      <c r="B38" s="11"/>
      <c r="C38" s="124" t="s">
        <v>1</v>
      </c>
      <c r="D38" s="124"/>
      <c r="E38" s="124"/>
      <c r="F38" s="124"/>
      <c r="G38" s="124"/>
      <c r="H38" s="124"/>
      <c r="I38" s="124"/>
      <c r="J38" s="124"/>
      <c r="K38" s="125"/>
      <c r="M38" s="11"/>
      <c r="N38" s="124" t="s">
        <v>1</v>
      </c>
      <c r="O38" s="124"/>
      <c r="P38" s="124"/>
      <c r="Q38" s="124"/>
      <c r="R38" s="124"/>
      <c r="S38" s="124"/>
      <c r="T38" s="124"/>
      <c r="U38" s="124"/>
      <c r="V38" s="125"/>
      <c r="X38" s="11"/>
      <c r="Y38" s="124" t="s">
        <v>1</v>
      </c>
      <c r="Z38" s="124"/>
      <c r="AA38" s="124"/>
      <c r="AB38" s="124"/>
      <c r="AC38" s="124"/>
      <c r="AD38" s="124"/>
      <c r="AE38" s="124"/>
      <c r="AF38" s="124"/>
      <c r="AG38" s="125"/>
      <c r="AI38" s="11"/>
      <c r="AJ38" s="124" t="s">
        <v>1</v>
      </c>
      <c r="AK38" s="124"/>
      <c r="AL38" s="124"/>
      <c r="AM38" s="124"/>
      <c r="AN38" s="124"/>
      <c r="AO38" s="124"/>
      <c r="AP38" s="124"/>
      <c r="AQ38" s="124"/>
      <c r="AR38" s="125"/>
    </row>
    <row r="39" spans="2:44" ht="31.5" customHeight="1">
      <c r="B39" s="19"/>
      <c r="C39" s="9"/>
      <c r="D39" s="9"/>
      <c r="E39" s="9"/>
      <c r="F39" s="9"/>
      <c r="G39" s="9"/>
      <c r="H39" s="9"/>
      <c r="I39" s="9"/>
      <c r="J39" s="9"/>
      <c r="K39" s="20"/>
      <c r="M39" s="19"/>
      <c r="N39" s="9"/>
      <c r="O39" s="9"/>
      <c r="P39" s="9"/>
      <c r="Q39" s="9"/>
      <c r="R39" s="9"/>
      <c r="S39" s="9"/>
      <c r="T39" s="9"/>
      <c r="U39" s="9"/>
      <c r="V39" s="20"/>
      <c r="X39" s="19"/>
      <c r="Y39" s="9"/>
      <c r="Z39" s="9"/>
      <c r="AA39" s="9"/>
      <c r="AB39" s="9"/>
      <c r="AC39" s="9"/>
      <c r="AD39" s="9"/>
      <c r="AE39" s="9"/>
      <c r="AF39" s="9"/>
      <c r="AG39" s="20"/>
      <c r="AI39" s="19"/>
      <c r="AJ39" s="9"/>
      <c r="AK39" s="9"/>
      <c r="AL39" s="9"/>
      <c r="AM39" s="9"/>
      <c r="AN39" s="9"/>
      <c r="AO39" s="9"/>
      <c r="AP39" s="9"/>
      <c r="AQ39" s="9"/>
      <c r="AR39" s="20"/>
    </row>
    <row r="40" ht="15" customHeight="1"/>
    <row r="41" ht="69.75" customHeight="1"/>
    <row r="42" spans="2:44" ht="32.25" customHeight="1">
      <c r="B42" s="15"/>
      <c r="C42" s="3"/>
      <c r="D42" s="3"/>
      <c r="E42" s="3"/>
      <c r="F42" s="3"/>
      <c r="G42" s="3"/>
      <c r="H42" s="3"/>
      <c r="I42" s="3"/>
      <c r="J42" s="6" t="s">
        <v>19</v>
      </c>
      <c r="K42" s="54">
        <v>4</v>
      </c>
      <c r="M42" s="15"/>
      <c r="N42" s="3"/>
      <c r="O42" s="3"/>
      <c r="P42" s="3"/>
      <c r="Q42" s="3"/>
      <c r="R42" s="3"/>
      <c r="S42" s="3"/>
      <c r="T42" s="3"/>
      <c r="U42" s="6" t="s">
        <v>19</v>
      </c>
      <c r="V42" s="54">
        <v>14</v>
      </c>
      <c r="X42" s="15"/>
      <c r="Y42" s="3"/>
      <c r="Z42" s="3"/>
      <c r="AA42" s="3"/>
      <c r="AB42" s="3"/>
      <c r="AC42" s="3"/>
      <c r="AD42" s="3"/>
      <c r="AE42" s="3"/>
      <c r="AF42" s="6" t="s">
        <v>19</v>
      </c>
      <c r="AG42" s="54">
        <v>24</v>
      </c>
      <c r="AI42" s="15"/>
      <c r="AJ42" s="3"/>
      <c r="AK42" s="3"/>
      <c r="AL42" s="3"/>
      <c r="AM42" s="3"/>
      <c r="AN42" s="3"/>
      <c r="AO42" s="3"/>
      <c r="AP42" s="3"/>
      <c r="AQ42" s="6" t="s">
        <v>19</v>
      </c>
      <c r="AR42" s="54">
        <v>34</v>
      </c>
    </row>
    <row r="43" spans="2:44" ht="18.75">
      <c r="B43" s="10"/>
      <c r="C43" s="126" t="s">
        <v>27</v>
      </c>
      <c r="D43" s="126"/>
      <c r="E43" s="126"/>
      <c r="F43" s="126"/>
      <c r="G43" s="126"/>
      <c r="H43" s="126"/>
      <c r="I43" s="126"/>
      <c r="J43" s="126"/>
      <c r="K43" s="17"/>
      <c r="M43" s="10"/>
      <c r="N43" s="126" t="s">
        <v>27</v>
      </c>
      <c r="O43" s="126"/>
      <c r="P43" s="126"/>
      <c r="Q43" s="126"/>
      <c r="R43" s="126"/>
      <c r="S43" s="126"/>
      <c r="T43" s="126"/>
      <c r="U43" s="126"/>
      <c r="V43" s="17"/>
      <c r="X43" s="10"/>
      <c r="Y43" s="126" t="s">
        <v>27</v>
      </c>
      <c r="Z43" s="126"/>
      <c r="AA43" s="126"/>
      <c r="AB43" s="126"/>
      <c r="AC43" s="126"/>
      <c r="AD43" s="126"/>
      <c r="AE43" s="126"/>
      <c r="AF43" s="126"/>
      <c r="AG43" s="17"/>
      <c r="AI43" s="10"/>
      <c r="AJ43" s="126" t="s">
        <v>27</v>
      </c>
      <c r="AK43" s="126"/>
      <c r="AL43" s="126"/>
      <c r="AM43" s="126"/>
      <c r="AN43" s="126"/>
      <c r="AO43" s="126"/>
      <c r="AP43" s="126"/>
      <c r="AQ43" s="126"/>
      <c r="AR43" s="17"/>
    </row>
    <row r="44" spans="2:44" ht="13.5" customHeight="1" thickBot="1">
      <c r="B44" s="10"/>
      <c r="C44" s="2"/>
      <c r="D44" s="2"/>
      <c r="E44" s="2"/>
      <c r="F44" s="2"/>
      <c r="G44" s="2"/>
      <c r="H44" s="2"/>
      <c r="I44" s="2"/>
      <c r="J44" s="2"/>
      <c r="K44" s="17"/>
      <c r="M44" s="10"/>
      <c r="N44" s="2"/>
      <c r="O44" s="2"/>
      <c r="P44" s="2"/>
      <c r="Q44" s="2"/>
      <c r="R44" s="2"/>
      <c r="S44" s="2"/>
      <c r="T44" s="2"/>
      <c r="U44" s="2"/>
      <c r="V44" s="17"/>
      <c r="X44" s="10"/>
      <c r="Y44" s="2"/>
      <c r="Z44" s="2"/>
      <c r="AA44" s="2"/>
      <c r="AB44" s="2"/>
      <c r="AC44" s="2"/>
      <c r="AD44" s="2"/>
      <c r="AE44" s="2"/>
      <c r="AF44" s="2"/>
      <c r="AG44" s="17"/>
      <c r="AI44" s="10"/>
      <c r="AJ44" s="2"/>
      <c r="AK44" s="2"/>
      <c r="AL44" s="2"/>
      <c r="AM44" s="2"/>
      <c r="AN44" s="2"/>
      <c r="AO44" s="2"/>
      <c r="AP44" s="2"/>
      <c r="AQ44" s="2"/>
      <c r="AR44" s="17"/>
    </row>
    <row r="45" spans="2:44" ht="61.5" customHeight="1" thickBot="1">
      <c r="B45" s="11"/>
      <c r="C45" s="127" t="s">
        <v>20</v>
      </c>
      <c r="D45" s="128"/>
      <c r="E45" s="129">
        <f>'一覧表（1-20)'!$C$3</f>
        <v>0</v>
      </c>
      <c r="F45" s="130"/>
      <c r="G45" s="130"/>
      <c r="H45" s="130"/>
      <c r="I45" s="130"/>
      <c r="J45" s="131"/>
      <c r="K45" s="18"/>
      <c r="M45" s="11"/>
      <c r="N45" s="127" t="s">
        <v>20</v>
      </c>
      <c r="O45" s="128"/>
      <c r="P45" s="129">
        <f>'一覧表（1-20)'!$C$3</f>
        <v>0</v>
      </c>
      <c r="Q45" s="130"/>
      <c r="R45" s="130"/>
      <c r="S45" s="130"/>
      <c r="T45" s="130"/>
      <c r="U45" s="131"/>
      <c r="V45" s="18"/>
      <c r="X45" s="11"/>
      <c r="Y45" s="127" t="s">
        <v>20</v>
      </c>
      <c r="Z45" s="128"/>
      <c r="AA45" s="129">
        <f>'一覧表（1-20)'!$C$3</f>
        <v>0</v>
      </c>
      <c r="AB45" s="130"/>
      <c r="AC45" s="130"/>
      <c r="AD45" s="130"/>
      <c r="AE45" s="130"/>
      <c r="AF45" s="131"/>
      <c r="AG45" s="18"/>
      <c r="AI45" s="11"/>
      <c r="AJ45" s="127" t="s">
        <v>20</v>
      </c>
      <c r="AK45" s="128"/>
      <c r="AL45" s="129">
        <f>'一覧表（1-20)'!$C$3</f>
        <v>0</v>
      </c>
      <c r="AM45" s="130"/>
      <c r="AN45" s="130"/>
      <c r="AO45" s="130"/>
      <c r="AP45" s="130"/>
      <c r="AQ45" s="131"/>
      <c r="AR45" s="18"/>
    </row>
    <row r="46" spans="2:44" ht="53.25" customHeight="1" thickBot="1">
      <c r="B46" s="11"/>
      <c r="C46" s="140" t="s">
        <v>42</v>
      </c>
      <c r="D46" s="122"/>
      <c r="E46" s="120">
        <f>'一覧表（1-20)'!$K$2</f>
        <v>0</v>
      </c>
      <c r="F46" s="121"/>
      <c r="G46" s="122"/>
      <c r="H46" s="51" t="s">
        <v>43</v>
      </c>
      <c r="I46" s="120">
        <f>VLOOKUP(K42,'一覧表（1-20)'!$A$9:$K$28,6,0)</f>
        <v>0</v>
      </c>
      <c r="J46" s="123"/>
      <c r="K46" s="18"/>
      <c r="M46" s="11"/>
      <c r="N46" s="140" t="s">
        <v>42</v>
      </c>
      <c r="O46" s="122"/>
      <c r="P46" s="120">
        <f>'一覧表（1-20)'!$K$2</f>
        <v>0</v>
      </c>
      <c r="Q46" s="121"/>
      <c r="R46" s="122"/>
      <c r="S46" s="51" t="s">
        <v>43</v>
      </c>
      <c r="T46" s="120">
        <f>VLOOKUP(V42,'一覧表（1-20)'!$A$9:$K$28,6,0)</f>
        <v>0</v>
      </c>
      <c r="U46" s="123"/>
      <c r="V46" s="18"/>
      <c r="X46" s="11"/>
      <c r="Y46" s="140" t="s">
        <v>42</v>
      </c>
      <c r="Z46" s="122"/>
      <c r="AA46" s="120">
        <f>'一覧表（1-20)'!$K$2</f>
        <v>0</v>
      </c>
      <c r="AB46" s="121"/>
      <c r="AC46" s="122"/>
      <c r="AD46" s="51" t="s">
        <v>43</v>
      </c>
      <c r="AE46" s="120">
        <f>VLOOKUP(AG42,'一覧表 (21-40)'!$A$9:$K$28,6,0)</f>
        <v>0</v>
      </c>
      <c r="AF46" s="123"/>
      <c r="AG46" s="18"/>
      <c r="AI46" s="11"/>
      <c r="AJ46" s="140" t="s">
        <v>42</v>
      </c>
      <c r="AK46" s="122"/>
      <c r="AL46" s="120">
        <f>'一覧表（1-20)'!$K$2</f>
        <v>0</v>
      </c>
      <c r="AM46" s="121"/>
      <c r="AN46" s="122"/>
      <c r="AO46" s="51" t="s">
        <v>43</v>
      </c>
      <c r="AP46" s="120">
        <f>VLOOKUP(AR42,'一覧表 (21-40)'!$A$9:$K$28,6,0)</f>
        <v>0</v>
      </c>
      <c r="AQ46" s="123"/>
      <c r="AR46" s="18"/>
    </row>
    <row r="47" spans="2:44" ht="29.25" customHeight="1">
      <c r="B47" s="11"/>
      <c r="C47" s="132" t="s">
        <v>44</v>
      </c>
      <c r="D47" s="133"/>
      <c r="E47" s="134">
        <f>VLOOKUP(K42,'一覧表（1-20)'!$A$9:$K$28,4,0)</f>
        <v>0</v>
      </c>
      <c r="F47" s="135"/>
      <c r="G47" s="135"/>
      <c r="H47" s="52" t="s">
        <v>17</v>
      </c>
      <c r="I47" s="141" t="s">
        <v>0</v>
      </c>
      <c r="J47" s="142"/>
      <c r="K47" s="18"/>
      <c r="M47" s="11"/>
      <c r="N47" s="132" t="s">
        <v>44</v>
      </c>
      <c r="O47" s="133"/>
      <c r="P47" s="134">
        <f>VLOOKUP(V42,'一覧表（1-20)'!$A$9:$K$28,4,0)</f>
        <v>0</v>
      </c>
      <c r="Q47" s="135"/>
      <c r="R47" s="135"/>
      <c r="S47" s="52" t="s">
        <v>17</v>
      </c>
      <c r="T47" s="141" t="s">
        <v>0</v>
      </c>
      <c r="U47" s="142"/>
      <c r="V47" s="18"/>
      <c r="X47" s="11"/>
      <c r="Y47" s="132" t="s">
        <v>44</v>
      </c>
      <c r="Z47" s="133"/>
      <c r="AA47" s="134">
        <f>VLOOKUP(AG42,'一覧表 (21-40)'!$A$9:$K$28,4,0)</f>
        <v>0</v>
      </c>
      <c r="AB47" s="135"/>
      <c r="AC47" s="135"/>
      <c r="AD47" s="52" t="s">
        <v>17</v>
      </c>
      <c r="AE47" s="141" t="s">
        <v>0</v>
      </c>
      <c r="AF47" s="142"/>
      <c r="AG47" s="18"/>
      <c r="AI47" s="11"/>
      <c r="AJ47" s="132" t="s">
        <v>44</v>
      </c>
      <c r="AK47" s="133"/>
      <c r="AL47" s="134">
        <f>VLOOKUP(AR42,'一覧表 (21-40)'!$A$9:$K$28,4,0)</f>
        <v>0</v>
      </c>
      <c r="AM47" s="135"/>
      <c r="AN47" s="135"/>
      <c r="AO47" s="52" t="s">
        <v>17</v>
      </c>
      <c r="AP47" s="141" t="s">
        <v>0</v>
      </c>
      <c r="AQ47" s="142"/>
      <c r="AR47" s="18"/>
    </row>
    <row r="48" spans="2:44" ht="52.5" customHeight="1" thickBot="1">
      <c r="B48" s="11"/>
      <c r="C48" s="143" t="s">
        <v>18</v>
      </c>
      <c r="D48" s="144"/>
      <c r="E48" s="145">
        <f>VLOOKUP('出品票(連番印刷用）'!K42,'一覧表（1-20)'!$A$9:$K$28,2,0)</f>
        <v>0</v>
      </c>
      <c r="F48" s="146"/>
      <c r="G48" s="147"/>
      <c r="H48" s="53"/>
      <c r="I48" s="148"/>
      <c r="J48" s="149"/>
      <c r="K48" s="18"/>
      <c r="M48" s="11"/>
      <c r="N48" s="143" t="s">
        <v>18</v>
      </c>
      <c r="O48" s="144"/>
      <c r="P48" s="145">
        <f>VLOOKUP('出品票(連番印刷用）'!V42,'一覧表（1-20)'!$A$9:$K$28,2,0)</f>
        <v>0</v>
      </c>
      <c r="Q48" s="146"/>
      <c r="R48" s="147"/>
      <c r="S48" s="53"/>
      <c r="T48" s="148"/>
      <c r="U48" s="149"/>
      <c r="V48" s="18"/>
      <c r="X48" s="11"/>
      <c r="Y48" s="143" t="s">
        <v>18</v>
      </c>
      <c r="Z48" s="144"/>
      <c r="AA48" s="134">
        <f>VLOOKUP(AG42,'一覧表 (21-40)'!$A$9:$K$28,2,0)</f>
        <v>0</v>
      </c>
      <c r="AB48" s="135"/>
      <c r="AC48" s="135"/>
      <c r="AD48" s="53">
        <f>VLOOKUP(AG42,'一覧表 (21-40)'!$A$9:$K$28,5,0)</f>
        <v>0</v>
      </c>
      <c r="AE48" s="148"/>
      <c r="AF48" s="149"/>
      <c r="AG48" s="18"/>
      <c r="AI48" s="11"/>
      <c r="AJ48" s="143" t="s">
        <v>18</v>
      </c>
      <c r="AK48" s="144"/>
      <c r="AL48" s="134">
        <f>VLOOKUP(AR42,'一覧表 (21-40)'!$A$9:$K$28,2,0)</f>
        <v>0</v>
      </c>
      <c r="AM48" s="135"/>
      <c r="AN48" s="135"/>
      <c r="AO48" s="53">
        <f>VLOOKUP(AR42,'一覧表 (21-40)'!$A$9:$K$28,5,0)</f>
        <v>0</v>
      </c>
      <c r="AP48" s="148"/>
      <c r="AQ48" s="149"/>
      <c r="AR48" s="18"/>
    </row>
    <row r="49" spans="2:44" ht="65.25" customHeight="1" thickBot="1">
      <c r="B49" s="11"/>
      <c r="C49" s="136" t="s">
        <v>45</v>
      </c>
      <c r="D49" s="122"/>
      <c r="E49" s="137">
        <f>VLOOKUP('出品票(連番印刷用）'!K42,'一覧表（1-20)'!$A$9:$K$28,7,0)</f>
        <v>0</v>
      </c>
      <c r="F49" s="138"/>
      <c r="G49" s="138"/>
      <c r="H49" s="138"/>
      <c r="I49" s="138"/>
      <c r="J49" s="139"/>
      <c r="K49" s="18"/>
      <c r="M49" s="11"/>
      <c r="N49" s="136" t="s">
        <v>45</v>
      </c>
      <c r="O49" s="122"/>
      <c r="P49" s="137">
        <f>VLOOKUP('出品票(連番印刷用）'!V42,'一覧表（1-20)'!$A$9:$K$28,7,0)</f>
        <v>0</v>
      </c>
      <c r="Q49" s="138"/>
      <c r="R49" s="138"/>
      <c r="S49" s="138"/>
      <c r="T49" s="138"/>
      <c r="U49" s="139"/>
      <c r="V49" s="18"/>
      <c r="X49" s="11"/>
      <c r="Y49" s="136" t="s">
        <v>45</v>
      </c>
      <c r="Z49" s="122"/>
      <c r="AA49" s="137">
        <f>VLOOKUP(AG42,'一覧表 (21-40)'!$A$9:$K$28,7,0)</f>
        <v>0</v>
      </c>
      <c r="AB49" s="138"/>
      <c r="AC49" s="138"/>
      <c r="AD49" s="138"/>
      <c r="AE49" s="138"/>
      <c r="AF49" s="139"/>
      <c r="AG49" s="18"/>
      <c r="AI49" s="11"/>
      <c r="AJ49" s="136" t="s">
        <v>45</v>
      </c>
      <c r="AK49" s="122"/>
      <c r="AL49" s="137">
        <f>VLOOKUP(AR42,'一覧表 (21-40)'!$A$9:$K$28,7,0)</f>
        <v>0</v>
      </c>
      <c r="AM49" s="138"/>
      <c r="AN49" s="138"/>
      <c r="AO49" s="138"/>
      <c r="AP49" s="138"/>
      <c r="AQ49" s="139"/>
      <c r="AR49" s="18"/>
    </row>
    <row r="50" spans="2:44" ht="15" customHeight="1">
      <c r="B50" s="11"/>
      <c r="C50" s="1"/>
      <c r="D50" s="1"/>
      <c r="E50" s="1"/>
      <c r="F50" s="1"/>
      <c r="G50" s="1"/>
      <c r="H50" s="1"/>
      <c r="I50" s="1"/>
      <c r="J50" s="1"/>
      <c r="K50" s="18"/>
      <c r="M50" s="11"/>
      <c r="N50" s="1"/>
      <c r="O50" s="1"/>
      <c r="P50" s="1"/>
      <c r="Q50" s="1"/>
      <c r="R50" s="1"/>
      <c r="S50" s="1"/>
      <c r="T50" s="1"/>
      <c r="U50" s="1"/>
      <c r="V50" s="18"/>
      <c r="X50" s="11"/>
      <c r="Y50" s="1"/>
      <c r="Z50" s="1"/>
      <c r="AA50" s="1"/>
      <c r="AB50" s="1"/>
      <c r="AC50" s="1"/>
      <c r="AD50" s="1"/>
      <c r="AE50" s="1"/>
      <c r="AF50" s="1"/>
      <c r="AG50" s="18"/>
      <c r="AI50" s="11"/>
      <c r="AJ50" s="1"/>
      <c r="AK50" s="1"/>
      <c r="AL50" s="1"/>
      <c r="AM50" s="1"/>
      <c r="AN50" s="1"/>
      <c r="AO50" s="1"/>
      <c r="AP50" s="1"/>
      <c r="AQ50" s="1"/>
      <c r="AR50" s="18"/>
    </row>
    <row r="51" spans="2:44" ht="15" customHeight="1">
      <c r="B51" s="11"/>
      <c r="C51" s="124" t="s">
        <v>1</v>
      </c>
      <c r="D51" s="124"/>
      <c r="E51" s="124"/>
      <c r="F51" s="124"/>
      <c r="G51" s="124"/>
      <c r="H51" s="124"/>
      <c r="I51" s="124"/>
      <c r="J51" s="124"/>
      <c r="K51" s="125"/>
      <c r="M51" s="11"/>
      <c r="N51" s="124" t="s">
        <v>1</v>
      </c>
      <c r="O51" s="124"/>
      <c r="P51" s="124"/>
      <c r="Q51" s="124"/>
      <c r="R51" s="124"/>
      <c r="S51" s="124"/>
      <c r="T51" s="124"/>
      <c r="U51" s="124"/>
      <c r="V51" s="125"/>
      <c r="X51" s="11"/>
      <c r="Y51" s="124" t="s">
        <v>1</v>
      </c>
      <c r="Z51" s="124"/>
      <c r="AA51" s="124"/>
      <c r="AB51" s="124"/>
      <c r="AC51" s="124"/>
      <c r="AD51" s="124"/>
      <c r="AE51" s="124"/>
      <c r="AF51" s="124"/>
      <c r="AG51" s="125"/>
      <c r="AI51" s="11"/>
      <c r="AJ51" s="124" t="s">
        <v>1</v>
      </c>
      <c r="AK51" s="124"/>
      <c r="AL51" s="124"/>
      <c r="AM51" s="124"/>
      <c r="AN51" s="124"/>
      <c r="AO51" s="124"/>
      <c r="AP51" s="124"/>
      <c r="AQ51" s="124"/>
      <c r="AR51" s="125"/>
    </row>
    <row r="52" spans="2:44" ht="31.5" customHeight="1">
      <c r="B52" s="19"/>
      <c r="C52" s="9"/>
      <c r="D52" s="9"/>
      <c r="E52" s="9"/>
      <c r="F52" s="9"/>
      <c r="G52" s="9"/>
      <c r="H52" s="9"/>
      <c r="I52" s="9"/>
      <c r="J52" s="9"/>
      <c r="K52" s="20"/>
      <c r="M52" s="19"/>
      <c r="N52" s="9"/>
      <c r="O52" s="9"/>
      <c r="P52" s="9"/>
      <c r="Q52" s="9"/>
      <c r="R52" s="9"/>
      <c r="S52" s="9"/>
      <c r="T52" s="9"/>
      <c r="U52" s="9"/>
      <c r="V52" s="20"/>
      <c r="X52" s="19"/>
      <c r="Y52" s="9"/>
      <c r="Z52" s="9"/>
      <c r="AA52" s="9"/>
      <c r="AB52" s="9"/>
      <c r="AC52" s="9"/>
      <c r="AD52" s="9"/>
      <c r="AE52" s="9"/>
      <c r="AF52" s="9"/>
      <c r="AG52" s="20"/>
      <c r="AI52" s="19"/>
      <c r="AJ52" s="9"/>
      <c r="AK52" s="9"/>
      <c r="AL52" s="9"/>
      <c r="AM52" s="9"/>
      <c r="AN52" s="9"/>
      <c r="AO52" s="9"/>
      <c r="AP52" s="9"/>
      <c r="AQ52" s="9"/>
      <c r="AR52" s="20"/>
    </row>
    <row r="53" ht="33.75" customHeight="1"/>
    <row r="54" spans="2:44" s="5" customFormat="1" ht="33" customHeight="1">
      <c r="B54" s="41"/>
      <c r="C54" s="42"/>
      <c r="D54" s="42"/>
      <c r="E54" s="42"/>
      <c r="F54" s="42"/>
      <c r="G54" s="42"/>
      <c r="H54" s="42"/>
      <c r="I54" s="42"/>
      <c r="J54" s="40" t="s">
        <v>19</v>
      </c>
      <c r="K54" s="55">
        <v>5</v>
      </c>
      <c r="M54" s="41"/>
      <c r="N54" s="42"/>
      <c r="O54" s="42"/>
      <c r="P54" s="42"/>
      <c r="Q54" s="42"/>
      <c r="R54" s="42"/>
      <c r="S54" s="42"/>
      <c r="T54" s="42"/>
      <c r="U54" s="40" t="s">
        <v>19</v>
      </c>
      <c r="V54" s="55">
        <v>15</v>
      </c>
      <c r="X54" s="41"/>
      <c r="Y54" s="42"/>
      <c r="Z54" s="42"/>
      <c r="AA54" s="42"/>
      <c r="AB54" s="42"/>
      <c r="AC54" s="42"/>
      <c r="AD54" s="42"/>
      <c r="AE54" s="42"/>
      <c r="AF54" s="40" t="s">
        <v>19</v>
      </c>
      <c r="AG54" s="55">
        <v>25</v>
      </c>
      <c r="AI54" s="41"/>
      <c r="AJ54" s="42"/>
      <c r="AK54" s="42"/>
      <c r="AL54" s="42"/>
      <c r="AM54" s="42"/>
      <c r="AN54" s="42"/>
      <c r="AO54" s="42"/>
      <c r="AP54" s="42"/>
      <c r="AQ54" s="40" t="s">
        <v>19</v>
      </c>
      <c r="AR54" s="55">
        <v>35</v>
      </c>
    </row>
    <row r="55" spans="2:44" ht="18.75">
      <c r="B55" s="10"/>
      <c r="C55" s="126" t="s">
        <v>27</v>
      </c>
      <c r="D55" s="126"/>
      <c r="E55" s="126"/>
      <c r="F55" s="126"/>
      <c r="G55" s="126"/>
      <c r="H55" s="126"/>
      <c r="I55" s="126"/>
      <c r="J55" s="126"/>
      <c r="K55" s="17"/>
      <c r="M55" s="10"/>
      <c r="N55" s="126" t="s">
        <v>27</v>
      </c>
      <c r="O55" s="126"/>
      <c r="P55" s="126"/>
      <c r="Q55" s="126"/>
      <c r="R55" s="126"/>
      <c r="S55" s="126"/>
      <c r="T55" s="126"/>
      <c r="U55" s="126"/>
      <c r="V55" s="17"/>
      <c r="X55" s="10"/>
      <c r="Y55" s="126" t="s">
        <v>27</v>
      </c>
      <c r="Z55" s="126"/>
      <c r="AA55" s="126"/>
      <c r="AB55" s="126"/>
      <c r="AC55" s="126"/>
      <c r="AD55" s="126"/>
      <c r="AE55" s="126"/>
      <c r="AF55" s="126"/>
      <c r="AG55" s="17"/>
      <c r="AI55" s="10"/>
      <c r="AJ55" s="126" t="s">
        <v>27</v>
      </c>
      <c r="AK55" s="126"/>
      <c r="AL55" s="126"/>
      <c r="AM55" s="126"/>
      <c r="AN55" s="126"/>
      <c r="AO55" s="126"/>
      <c r="AP55" s="126"/>
      <c r="AQ55" s="126"/>
      <c r="AR55" s="17"/>
    </row>
    <row r="56" spans="2:44" ht="13.5" customHeight="1" thickBot="1">
      <c r="B56" s="10"/>
      <c r="C56" s="2"/>
      <c r="D56" s="2"/>
      <c r="E56" s="2"/>
      <c r="F56" s="2"/>
      <c r="G56" s="2"/>
      <c r="H56" s="2"/>
      <c r="I56" s="2"/>
      <c r="J56" s="2"/>
      <c r="K56" s="17"/>
      <c r="M56" s="10"/>
      <c r="N56" s="2"/>
      <c r="O56" s="2"/>
      <c r="P56" s="2"/>
      <c r="Q56" s="2"/>
      <c r="R56" s="2"/>
      <c r="S56" s="2"/>
      <c r="T56" s="2"/>
      <c r="U56" s="2"/>
      <c r="V56" s="17"/>
      <c r="X56" s="10"/>
      <c r="Y56" s="2"/>
      <c r="Z56" s="2"/>
      <c r="AA56" s="2"/>
      <c r="AB56" s="2"/>
      <c r="AC56" s="2"/>
      <c r="AD56" s="2"/>
      <c r="AE56" s="2"/>
      <c r="AF56" s="2"/>
      <c r="AG56" s="17"/>
      <c r="AI56" s="10"/>
      <c r="AJ56" s="2"/>
      <c r="AK56" s="2"/>
      <c r="AL56" s="2"/>
      <c r="AM56" s="2"/>
      <c r="AN56" s="2"/>
      <c r="AO56" s="2"/>
      <c r="AP56" s="2"/>
      <c r="AQ56" s="2"/>
      <c r="AR56" s="17"/>
    </row>
    <row r="57" spans="2:44" ht="61.5" customHeight="1" thickBot="1">
      <c r="B57" s="11"/>
      <c r="C57" s="127" t="s">
        <v>20</v>
      </c>
      <c r="D57" s="128"/>
      <c r="E57" s="129">
        <f>'一覧表（1-20)'!$C$3</f>
        <v>0</v>
      </c>
      <c r="F57" s="130"/>
      <c r="G57" s="130"/>
      <c r="H57" s="130"/>
      <c r="I57" s="130"/>
      <c r="J57" s="131"/>
      <c r="K57" s="18"/>
      <c r="M57" s="11"/>
      <c r="N57" s="127" t="s">
        <v>20</v>
      </c>
      <c r="O57" s="128"/>
      <c r="P57" s="129">
        <f>'一覧表（1-20)'!$C$3</f>
        <v>0</v>
      </c>
      <c r="Q57" s="130"/>
      <c r="R57" s="130"/>
      <c r="S57" s="130"/>
      <c r="T57" s="130"/>
      <c r="U57" s="131"/>
      <c r="V57" s="18"/>
      <c r="X57" s="11"/>
      <c r="Y57" s="127" t="s">
        <v>20</v>
      </c>
      <c r="Z57" s="128"/>
      <c r="AA57" s="129">
        <f>'一覧表（1-20)'!$C$3</f>
        <v>0</v>
      </c>
      <c r="AB57" s="130"/>
      <c r="AC57" s="130"/>
      <c r="AD57" s="130"/>
      <c r="AE57" s="130"/>
      <c r="AF57" s="131"/>
      <c r="AG57" s="18"/>
      <c r="AI57" s="11"/>
      <c r="AJ57" s="127" t="s">
        <v>20</v>
      </c>
      <c r="AK57" s="128"/>
      <c r="AL57" s="129">
        <f>'一覧表（1-20)'!$C$3</f>
        <v>0</v>
      </c>
      <c r="AM57" s="130"/>
      <c r="AN57" s="130"/>
      <c r="AO57" s="130"/>
      <c r="AP57" s="130"/>
      <c r="AQ57" s="131"/>
      <c r="AR57" s="18"/>
    </row>
    <row r="58" spans="2:44" ht="53.25" customHeight="1" thickBot="1">
      <c r="B58" s="11"/>
      <c r="C58" s="140" t="s">
        <v>42</v>
      </c>
      <c r="D58" s="122"/>
      <c r="E58" s="120">
        <f>'一覧表（1-20)'!$K$2</f>
        <v>0</v>
      </c>
      <c r="F58" s="121"/>
      <c r="G58" s="122"/>
      <c r="H58" s="51" t="s">
        <v>43</v>
      </c>
      <c r="I58" s="120">
        <f>VLOOKUP(K54,'一覧表（1-20)'!$A$9:$K$28,6,0)</f>
        <v>0</v>
      </c>
      <c r="J58" s="123"/>
      <c r="K58" s="18"/>
      <c r="M58" s="11"/>
      <c r="N58" s="140" t="s">
        <v>42</v>
      </c>
      <c r="O58" s="122"/>
      <c r="P58" s="120">
        <f>'一覧表（1-20)'!$K$2</f>
        <v>0</v>
      </c>
      <c r="Q58" s="121"/>
      <c r="R58" s="122"/>
      <c r="S58" s="51" t="s">
        <v>43</v>
      </c>
      <c r="T58" s="120">
        <f>VLOOKUP(V54,'一覧表（1-20)'!$A$9:$K$28,6,0)</f>
        <v>0</v>
      </c>
      <c r="U58" s="123"/>
      <c r="V58" s="18"/>
      <c r="X58" s="11"/>
      <c r="Y58" s="140" t="s">
        <v>42</v>
      </c>
      <c r="Z58" s="122"/>
      <c r="AA58" s="120">
        <f>'一覧表（1-20)'!$K$2</f>
        <v>0</v>
      </c>
      <c r="AB58" s="121"/>
      <c r="AC58" s="122"/>
      <c r="AD58" s="51" t="s">
        <v>43</v>
      </c>
      <c r="AE58" s="120">
        <f>VLOOKUP(AG54,'一覧表 (21-40)'!$A$9:$K$28,6,0)</f>
        <v>0</v>
      </c>
      <c r="AF58" s="123"/>
      <c r="AG58" s="18"/>
      <c r="AI58" s="11"/>
      <c r="AJ58" s="140" t="s">
        <v>42</v>
      </c>
      <c r="AK58" s="122"/>
      <c r="AL58" s="120">
        <f>'一覧表（1-20)'!$K$2</f>
        <v>0</v>
      </c>
      <c r="AM58" s="121"/>
      <c r="AN58" s="122"/>
      <c r="AO58" s="51" t="s">
        <v>43</v>
      </c>
      <c r="AP58" s="120">
        <f>VLOOKUP(AR54,'一覧表 (21-40)'!$A$9:$K$28,6,0)</f>
        <v>0</v>
      </c>
      <c r="AQ58" s="123"/>
      <c r="AR58" s="18"/>
    </row>
    <row r="59" spans="2:44" ht="29.25" customHeight="1">
      <c r="B59" s="11"/>
      <c r="C59" s="132" t="s">
        <v>44</v>
      </c>
      <c r="D59" s="133"/>
      <c r="E59" s="134">
        <f>VLOOKUP(K54,'一覧表（1-20)'!$A$9:$K$28,4,0)</f>
        <v>0</v>
      </c>
      <c r="F59" s="135"/>
      <c r="G59" s="135"/>
      <c r="H59" s="52" t="s">
        <v>17</v>
      </c>
      <c r="I59" s="141" t="s">
        <v>0</v>
      </c>
      <c r="J59" s="142"/>
      <c r="K59" s="18"/>
      <c r="M59" s="11"/>
      <c r="N59" s="132" t="s">
        <v>44</v>
      </c>
      <c r="O59" s="133"/>
      <c r="P59" s="134">
        <f>VLOOKUP(V54,'一覧表（1-20)'!$A$9:$K$28,4,0)</f>
        <v>0</v>
      </c>
      <c r="Q59" s="135"/>
      <c r="R59" s="135"/>
      <c r="S59" s="52" t="s">
        <v>17</v>
      </c>
      <c r="T59" s="141" t="s">
        <v>0</v>
      </c>
      <c r="U59" s="142"/>
      <c r="V59" s="18"/>
      <c r="X59" s="11"/>
      <c r="Y59" s="132" t="s">
        <v>44</v>
      </c>
      <c r="Z59" s="133"/>
      <c r="AA59" s="134">
        <f>VLOOKUP(AG54,'一覧表 (21-40)'!$A$9:$K$28,4,0)</f>
        <v>0</v>
      </c>
      <c r="AB59" s="135"/>
      <c r="AC59" s="135"/>
      <c r="AD59" s="52" t="s">
        <v>17</v>
      </c>
      <c r="AE59" s="141" t="s">
        <v>0</v>
      </c>
      <c r="AF59" s="142"/>
      <c r="AG59" s="18"/>
      <c r="AI59" s="11"/>
      <c r="AJ59" s="132" t="s">
        <v>44</v>
      </c>
      <c r="AK59" s="133"/>
      <c r="AL59" s="134">
        <f>VLOOKUP(AR54,'一覧表 (21-40)'!$A$9:$K$28,4,0)</f>
        <v>0</v>
      </c>
      <c r="AM59" s="135"/>
      <c r="AN59" s="135"/>
      <c r="AO59" s="52" t="s">
        <v>17</v>
      </c>
      <c r="AP59" s="141" t="s">
        <v>0</v>
      </c>
      <c r="AQ59" s="142"/>
      <c r="AR59" s="18"/>
    </row>
    <row r="60" spans="2:44" ht="52.5" customHeight="1" thickBot="1">
      <c r="B60" s="11"/>
      <c r="C60" s="143" t="s">
        <v>18</v>
      </c>
      <c r="D60" s="144"/>
      <c r="E60" s="145">
        <f>VLOOKUP('出品票(連番印刷用）'!K54,'一覧表（1-20)'!$A$9:$K$28,2,0)</f>
        <v>0</v>
      </c>
      <c r="F60" s="146"/>
      <c r="G60" s="147"/>
      <c r="H60" s="53"/>
      <c r="I60" s="148"/>
      <c r="J60" s="149"/>
      <c r="K60" s="18"/>
      <c r="M60" s="11"/>
      <c r="N60" s="143" t="s">
        <v>18</v>
      </c>
      <c r="O60" s="144"/>
      <c r="P60" s="145">
        <f>VLOOKUP('出品票(連番印刷用）'!V54,'一覧表（1-20)'!$A$9:$K$28,2,0)</f>
        <v>0</v>
      </c>
      <c r="Q60" s="146"/>
      <c r="R60" s="147"/>
      <c r="S60" s="53"/>
      <c r="T60" s="148"/>
      <c r="U60" s="149"/>
      <c r="V60" s="18"/>
      <c r="X60" s="11"/>
      <c r="Y60" s="143" t="s">
        <v>18</v>
      </c>
      <c r="Z60" s="144"/>
      <c r="AA60" s="134">
        <f>VLOOKUP(AG54,'一覧表 (21-40)'!$A$9:$K$28,2,0)</f>
        <v>0</v>
      </c>
      <c r="AB60" s="135"/>
      <c r="AC60" s="135"/>
      <c r="AD60" s="53">
        <f>VLOOKUP(AG54,'一覧表 (21-40)'!$A$9:$K$28,5,0)</f>
        <v>0</v>
      </c>
      <c r="AE60" s="148"/>
      <c r="AF60" s="149"/>
      <c r="AG60" s="18"/>
      <c r="AI60" s="11"/>
      <c r="AJ60" s="143" t="s">
        <v>18</v>
      </c>
      <c r="AK60" s="144"/>
      <c r="AL60" s="134">
        <f>VLOOKUP(AR54,'一覧表 (21-40)'!$A$9:$K$28,2,0)</f>
        <v>0</v>
      </c>
      <c r="AM60" s="135"/>
      <c r="AN60" s="135"/>
      <c r="AO60" s="53">
        <f>VLOOKUP(AR54,'一覧表 (21-40)'!$A$9:$K$28,5,0)</f>
        <v>0</v>
      </c>
      <c r="AP60" s="148"/>
      <c r="AQ60" s="149"/>
      <c r="AR60" s="18"/>
    </row>
    <row r="61" spans="2:44" ht="65.25" customHeight="1" thickBot="1">
      <c r="B61" s="11"/>
      <c r="C61" s="136" t="s">
        <v>45</v>
      </c>
      <c r="D61" s="122"/>
      <c r="E61" s="137">
        <f>VLOOKUP('出品票(連番印刷用）'!K54,'一覧表（1-20)'!$A$9:$K$28,7,0)</f>
        <v>0</v>
      </c>
      <c r="F61" s="138"/>
      <c r="G61" s="138"/>
      <c r="H61" s="138"/>
      <c r="I61" s="138"/>
      <c r="J61" s="139"/>
      <c r="K61" s="18"/>
      <c r="M61" s="11"/>
      <c r="N61" s="136" t="s">
        <v>45</v>
      </c>
      <c r="O61" s="122"/>
      <c r="P61" s="137">
        <f>VLOOKUP('出品票(連番印刷用）'!V54,'一覧表（1-20)'!$A$9:$K$28,7,0)</f>
        <v>0</v>
      </c>
      <c r="Q61" s="138"/>
      <c r="R61" s="138"/>
      <c r="S61" s="138"/>
      <c r="T61" s="138"/>
      <c r="U61" s="139"/>
      <c r="V61" s="18"/>
      <c r="X61" s="11"/>
      <c r="Y61" s="136" t="s">
        <v>45</v>
      </c>
      <c r="Z61" s="122"/>
      <c r="AA61" s="137">
        <f>VLOOKUP(AG54,'一覧表 (21-40)'!$A$9:$K$28,7,0)</f>
        <v>0</v>
      </c>
      <c r="AB61" s="138"/>
      <c r="AC61" s="138"/>
      <c r="AD61" s="138"/>
      <c r="AE61" s="138"/>
      <c r="AF61" s="139"/>
      <c r="AG61" s="18"/>
      <c r="AI61" s="11"/>
      <c r="AJ61" s="136" t="s">
        <v>45</v>
      </c>
      <c r="AK61" s="122"/>
      <c r="AL61" s="137">
        <f>VLOOKUP(AR54,'一覧表 (21-40)'!$A$9:$K$28,7,0)</f>
        <v>0</v>
      </c>
      <c r="AM61" s="138"/>
      <c r="AN61" s="138"/>
      <c r="AO61" s="138"/>
      <c r="AP61" s="138"/>
      <c r="AQ61" s="139"/>
      <c r="AR61" s="18"/>
    </row>
    <row r="62" spans="2:44" ht="15" customHeight="1">
      <c r="B62" s="11"/>
      <c r="C62" s="1"/>
      <c r="D62" s="1"/>
      <c r="E62" s="1"/>
      <c r="F62" s="1"/>
      <c r="G62" s="1"/>
      <c r="H62" s="1"/>
      <c r="I62" s="1"/>
      <c r="J62" s="1"/>
      <c r="K62" s="18"/>
      <c r="M62" s="11"/>
      <c r="N62" s="1"/>
      <c r="O62" s="1"/>
      <c r="P62" s="1"/>
      <c r="Q62" s="1"/>
      <c r="R62" s="1"/>
      <c r="S62" s="1"/>
      <c r="T62" s="1"/>
      <c r="U62" s="1"/>
      <c r="V62" s="18"/>
      <c r="X62" s="11"/>
      <c r="Y62" s="1"/>
      <c r="Z62" s="1"/>
      <c r="AA62" s="1"/>
      <c r="AB62" s="1"/>
      <c r="AC62" s="1"/>
      <c r="AD62" s="1"/>
      <c r="AE62" s="1"/>
      <c r="AF62" s="1"/>
      <c r="AG62" s="18"/>
      <c r="AI62" s="11"/>
      <c r="AJ62" s="1"/>
      <c r="AK62" s="1"/>
      <c r="AL62" s="1"/>
      <c r="AM62" s="1"/>
      <c r="AN62" s="1"/>
      <c r="AO62" s="1"/>
      <c r="AP62" s="1"/>
      <c r="AQ62" s="1"/>
      <c r="AR62" s="18"/>
    </row>
    <row r="63" spans="2:44" ht="15" customHeight="1">
      <c r="B63" s="11"/>
      <c r="C63" s="124" t="s">
        <v>1</v>
      </c>
      <c r="D63" s="124"/>
      <c r="E63" s="124"/>
      <c r="F63" s="124"/>
      <c r="G63" s="124"/>
      <c r="H63" s="124"/>
      <c r="I63" s="124"/>
      <c r="J63" s="124"/>
      <c r="K63" s="125"/>
      <c r="M63" s="11"/>
      <c r="N63" s="124" t="s">
        <v>1</v>
      </c>
      <c r="O63" s="124"/>
      <c r="P63" s="124"/>
      <c r="Q63" s="124"/>
      <c r="R63" s="124"/>
      <c r="S63" s="124"/>
      <c r="T63" s="124"/>
      <c r="U63" s="124"/>
      <c r="V63" s="125"/>
      <c r="X63" s="11"/>
      <c r="Y63" s="124" t="s">
        <v>1</v>
      </c>
      <c r="Z63" s="124"/>
      <c r="AA63" s="124"/>
      <c r="AB63" s="124"/>
      <c r="AC63" s="124"/>
      <c r="AD63" s="124"/>
      <c r="AE63" s="124"/>
      <c r="AF63" s="124"/>
      <c r="AG63" s="125"/>
      <c r="AI63" s="11"/>
      <c r="AJ63" s="124" t="s">
        <v>1</v>
      </c>
      <c r="AK63" s="124"/>
      <c r="AL63" s="124"/>
      <c r="AM63" s="124"/>
      <c r="AN63" s="124"/>
      <c r="AO63" s="124"/>
      <c r="AP63" s="124"/>
      <c r="AQ63" s="124"/>
      <c r="AR63" s="125"/>
    </row>
    <row r="64" spans="2:44" ht="31.5" customHeight="1">
      <c r="B64" s="19"/>
      <c r="C64" s="9"/>
      <c r="D64" s="9"/>
      <c r="E64" s="9"/>
      <c r="F64" s="9"/>
      <c r="G64" s="9"/>
      <c r="H64" s="9"/>
      <c r="I64" s="9"/>
      <c r="J64" s="9"/>
      <c r="K64" s="20"/>
      <c r="M64" s="19"/>
      <c r="N64" s="9"/>
      <c r="O64" s="9"/>
      <c r="P64" s="9"/>
      <c r="Q64" s="9"/>
      <c r="R64" s="9"/>
      <c r="S64" s="9"/>
      <c r="T64" s="9"/>
      <c r="U64" s="9"/>
      <c r="V64" s="20"/>
      <c r="X64" s="19"/>
      <c r="Y64" s="9"/>
      <c r="Z64" s="9"/>
      <c r="AA64" s="9"/>
      <c r="AB64" s="9"/>
      <c r="AC64" s="9"/>
      <c r="AD64" s="9"/>
      <c r="AE64" s="9"/>
      <c r="AF64" s="9"/>
      <c r="AG64" s="20"/>
      <c r="AI64" s="19"/>
      <c r="AJ64" s="9"/>
      <c r="AK64" s="9"/>
      <c r="AL64" s="9"/>
      <c r="AM64" s="9"/>
      <c r="AN64" s="9"/>
      <c r="AO64" s="9"/>
      <c r="AP64" s="9"/>
      <c r="AQ64" s="9"/>
      <c r="AR64" s="20"/>
    </row>
    <row r="65" ht="15" customHeight="1"/>
    <row r="66" ht="65.25" customHeight="1"/>
    <row r="67" spans="2:44" ht="31.5" customHeight="1">
      <c r="B67" s="15"/>
      <c r="C67" s="3"/>
      <c r="D67" s="3"/>
      <c r="E67" s="3"/>
      <c r="F67" s="3"/>
      <c r="G67" s="3"/>
      <c r="H67" s="3"/>
      <c r="I67" s="3"/>
      <c r="J67" s="40" t="s">
        <v>19</v>
      </c>
      <c r="K67" s="55">
        <v>6</v>
      </c>
      <c r="M67" s="15"/>
      <c r="N67" s="3"/>
      <c r="O67" s="3"/>
      <c r="P67" s="3"/>
      <c r="Q67" s="3"/>
      <c r="R67" s="3"/>
      <c r="S67" s="3"/>
      <c r="T67" s="3"/>
      <c r="U67" s="6" t="s">
        <v>19</v>
      </c>
      <c r="V67" s="54">
        <v>16</v>
      </c>
      <c r="X67" s="15"/>
      <c r="Y67" s="3"/>
      <c r="Z67" s="3"/>
      <c r="AA67" s="3"/>
      <c r="AB67" s="3"/>
      <c r="AC67" s="3"/>
      <c r="AD67" s="3"/>
      <c r="AE67" s="3"/>
      <c r="AF67" s="6" t="s">
        <v>19</v>
      </c>
      <c r="AG67" s="54">
        <v>26</v>
      </c>
      <c r="AI67" s="15"/>
      <c r="AJ67" s="3"/>
      <c r="AK67" s="3"/>
      <c r="AL67" s="3"/>
      <c r="AM67" s="3"/>
      <c r="AN67" s="3"/>
      <c r="AO67" s="3"/>
      <c r="AP67" s="3"/>
      <c r="AQ67" s="6" t="s">
        <v>19</v>
      </c>
      <c r="AR67" s="54">
        <v>36</v>
      </c>
    </row>
    <row r="68" spans="2:44" ht="18.75">
      <c r="B68" s="10"/>
      <c r="C68" s="126" t="s">
        <v>27</v>
      </c>
      <c r="D68" s="126"/>
      <c r="E68" s="126"/>
      <c r="F68" s="126"/>
      <c r="G68" s="126"/>
      <c r="H68" s="126"/>
      <c r="I68" s="126"/>
      <c r="J68" s="126"/>
      <c r="K68" s="17"/>
      <c r="M68" s="10"/>
      <c r="N68" s="126" t="s">
        <v>27</v>
      </c>
      <c r="O68" s="126"/>
      <c r="P68" s="126"/>
      <c r="Q68" s="126"/>
      <c r="R68" s="126"/>
      <c r="S68" s="126"/>
      <c r="T68" s="126"/>
      <c r="U68" s="126"/>
      <c r="V68" s="17"/>
      <c r="X68" s="10"/>
      <c r="Y68" s="126" t="s">
        <v>27</v>
      </c>
      <c r="Z68" s="126"/>
      <c r="AA68" s="126"/>
      <c r="AB68" s="126"/>
      <c r="AC68" s="126"/>
      <c r="AD68" s="126"/>
      <c r="AE68" s="126"/>
      <c r="AF68" s="126"/>
      <c r="AG68" s="17"/>
      <c r="AI68" s="10"/>
      <c r="AJ68" s="126" t="s">
        <v>27</v>
      </c>
      <c r="AK68" s="126"/>
      <c r="AL68" s="126"/>
      <c r="AM68" s="126"/>
      <c r="AN68" s="126"/>
      <c r="AO68" s="126"/>
      <c r="AP68" s="126"/>
      <c r="AQ68" s="126"/>
      <c r="AR68" s="17"/>
    </row>
    <row r="69" spans="2:44" ht="13.5" customHeight="1" thickBot="1">
      <c r="B69" s="10"/>
      <c r="C69" s="2"/>
      <c r="D69" s="2"/>
      <c r="E69" s="2"/>
      <c r="F69" s="2"/>
      <c r="G69" s="2"/>
      <c r="H69" s="2"/>
      <c r="I69" s="2"/>
      <c r="J69" s="2"/>
      <c r="K69" s="17"/>
      <c r="M69" s="10"/>
      <c r="N69" s="2"/>
      <c r="O69" s="2"/>
      <c r="P69" s="2"/>
      <c r="Q69" s="2"/>
      <c r="R69" s="2"/>
      <c r="S69" s="2"/>
      <c r="T69" s="2"/>
      <c r="U69" s="2"/>
      <c r="V69" s="17"/>
      <c r="X69" s="10"/>
      <c r="Y69" s="2"/>
      <c r="Z69" s="2"/>
      <c r="AA69" s="2"/>
      <c r="AB69" s="2"/>
      <c r="AC69" s="2"/>
      <c r="AD69" s="2"/>
      <c r="AE69" s="2"/>
      <c r="AF69" s="2"/>
      <c r="AG69" s="17"/>
      <c r="AI69" s="10"/>
      <c r="AJ69" s="2"/>
      <c r="AK69" s="2"/>
      <c r="AL69" s="2"/>
      <c r="AM69" s="2"/>
      <c r="AN69" s="2"/>
      <c r="AO69" s="2"/>
      <c r="AP69" s="2"/>
      <c r="AQ69" s="2"/>
      <c r="AR69" s="17"/>
    </row>
    <row r="70" spans="2:44" ht="61.5" customHeight="1" thickBot="1">
      <c r="B70" s="11"/>
      <c r="C70" s="127" t="s">
        <v>20</v>
      </c>
      <c r="D70" s="128"/>
      <c r="E70" s="129">
        <f>'一覧表（1-20)'!$C$3</f>
        <v>0</v>
      </c>
      <c r="F70" s="130"/>
      <c r="G70" s="130"/>
      <c r="H70" s="130"/>
      <c r="I70" s="130"/>
      <c r="J70" s="131"/>
      <c r="K70" s="18"/>
      <c r="M70" s="11"/>
      <c r="N70" s="127" t="s">
        <v>20</v>
      </c>
      <c r="O70" s="128"/>
      <c r="P70" s="129">
        <f>'一覧表（1-20)'!$C$3</f>
        <v>0</v>
      </c>
      <c r="Q70" s="130"/>
      <c r="R70" s="130"/>
      <c r="S70" s="130"/>
      <c r="T70" s="130"/>
      <c r="U70" s="131"/>
      <c r="V70" s="18"/>
      <c r="X70" s="11"/>
      <c r="Y70" s="127" t="s">
        <v>20</v>
      </c>
      <c r="Z70" s="128"/>
      <c r="AA70" s="129">
        <f>'一覧表（1-20)'!$C$3</f>
        <v>0</v>
      </c>
      <c r="AB70" s="130"/>
      <c r="AC70" s="130"/>
      <c r="AD70" s="130"/>
      <c r="AE70" s="130"/>
      <c r="AF70" s="131"/>
      <c r="AG70" s="18"/>
      <c r="AI70" s="11"/>
      <c r="AJ70" s="127" t="s">
        <v>20</v>
      </c>
      <c r="AK70" s="128"/>
      <c r="AL70" s="129">
        <f>'一覧表（1-20)'!$C$3</f>
        <v>0</v>
      </c>
      <c r="AM70" s="130"/>
      <c r="AN70" s="130"/>
      <c r="AO70" s="130"/>
      <c r="AP70" s="130"/>
      <c r="AQ70" s="131"/>
      <c r="AR70" s="18"/>
    </row>
    <row r="71" spans="2:44" ht="53.25" customHeight="1" thickBot="1">
      <c r="B71" s="11"/>
      <c r="C71" s="140" t="s">
        <v>42</v>
      </c>
      <c r="D71" s="122"/>
      <c r="E71" s="120">
        <f>'一覧表（1-20)'!$K$2</f>
        <v>0</v>
      </c>
      <c r="F71" s="121"/>
      <c r="G71" s="122"/>
      <c r="H71" s="51" t="s">
        <v>43</v>
      </c>
      <c r="I71" s="120">
        <f>VLOOKUP(K67,'一覧表（1-20)'!$A$9:$K$28,6,0)</f>
        <v>0</v>
      </c>
      <c r="J71" s="123"/>
      <c r="K71" s="18"/>
      <c r="M71" s="11"/>
      <c r="N71" s="140" t="s">
        <v>42</v>
      </c>
      <c r="O71" s="122"/>
      <c r="P71" s="120">
        <f>'一覧表（1-20)'!$K$2</f>
        <v>0</v>
      </c>
      <c r="Q71" s="121"/>
      <c r="R71" s="122"/>
      <c r="S71" s="51" t="s">
        <v>43</v>
      </c>
      <c r="T71" s="120">
        <f>VLOOKUP(V67,'一覧表（1-20)'!$A$9:$K$28,6,0)</f>
        <v>0</v>
      </c>
      <c r="U71" s="123"/>
      <c r="V71" s="18"/>
      <c r="X71" s="11"/>
      <c r="Y71" s="140" t="s">
        <v>42</v>
      </c>
      <c r="Z71" s="122"/>
      <c r="AA71" s="120">
        <f>'一覧表（1-20)'!$K$2</f>
        <v>0</v>
      </c>
      <c r="AB71" s="121"/>
      <c r="AC71" s="122"/>
      <c r="AD71" s="51" t="s">
        <v>43</v>
      </c>
      <c r="AE71" s="120">
        <f>VLOOKUP(AG67,'一覧表 (21-40)'!$A$9:$K$28,6,0)</f>
        <v>0</v>
      </c>
      <c r="AF71" s="123"/>
      <c r="AG71" s="18"/>
      <c r="AI71" s="11"/>
      <c r="AJ71" s="140" t="s">
        <v>42</v>
      </c>
      <c r="AK71" s="122"/>
      <c r="AL71" s="120">
        <f>'一覧表（1-20)'!$K$2</f>
        <v>0</v>
      </c>
      <c r="AM71" s="121"/>
      <c r="AN71" s="122"/>
      <c r="AO71" s="51" t="s">
        <v>43</v>
      </c>
      <c r="AP71" s="120">
        <f>VLOOKUP(AR67,'一覧表 (21-40)'!$A$9:$K$28,6,0)</f>
        <v>0</v>
      </c>
      <c r="AQ71" s="123"/>
      <c r="AR71" s="18"/>
    </row>
    <row r="72" spans="2:44" ht="29.25" customHeight="1">
      <c r="B72" s="11"/>
      <c r="C72" s="132" t="s">
        <v>44</v>
      </c>
      <c r="D72" s="133"/>
      <c r="E72" s="134">
        <f>VLOOKUP(K67,'一覧表（1-20)'!$A$9:$K$28,4,0)</f>
        <v>0</v>
      </c>
      <c r="F72" s="135"/>
      <c r="G72" s="135"/>
      <c r="H72" s="52" t="s">
        <v>17</v>
      </c>
      <c r="I72" s="141" t="s">
        <v>0</v>
      </c>
      <c r="J72" s="142"/>
      <c r="K72" s="18"/>
      <c r="M72" s="11"/>
      <c r="N72" s="132" t="s">
        <v>44</v>
      </c>
      <c r="O72" s="133"/>
      <c r="P72" s="134">
        <f>VLOOKUP(V67,'一覧表（1-20)'!$A$9:$K$28,4,0)</f>
        <v>0</v>
      </c>
      <c r="Q72" s="135"/>
      <c r="R72" s="135"/>
      <c r="S72" s="52" t="s">
        <v>17</v>
      </c>
      <c r="T72" s="141" t="s">
        <v>0</v>
      </c>
      <c r="U72" s="142"/>
      <c r="V72" s="18"/>
      <c r="X72" s="11"/>
      <c r="Y72" s="132" t="s">
        <v>44</v>
      </c>
      <c r="Z72" s="133"/>
      <c r="AA72" s="134">
        <f>VLOOKUP(AG67,'一覧表 (21-40)'!$A$9:$K$28,4,0)</f>
        <v>0</v>
      </c>
      <c r="AB72" s="135"/>
      <c r="AC72" s="135"/>
      <c r="AD72" s="52" t="s">
        <v>17</v>
      </c>
      <c r="AE72" s="141" t="s">
        <v>0</v>
      </c>
      <c r="AF72" s="142"/>
      <c r="AG72" s="18"/>
      <c r="AI72" s="11"/>
      <c r="AJ72" s="132" t="s">
        <v>44</v>
      </c>
      <c r="AK72" s="133"/>
      <c r="AL72" s="134">
        <f>VLOOKUP(AR67,'一覧表 (21-40)'!$A$9:$K$28,4,0)</f>
        <v>0</v>
      </c>
      <c r="AM72" s="135"/>
      <c r="AN72" s="135"/>
      <c r="AO72" s="52" t="s">
        <v>17</v>
      </c>
      <c r="AP72" s="141" t="s">
        <v>0</v>
      </c>
      <c r="AQ72" s="142"/>
      <c r="AR72" s="18"/>
    </row>
    <row r="73" spans="2:44" ht="52.5" customHeight="1" thickBot="1">
      <c r="B73" s="11"/>
      <c r="C73" s="143" t="s">
        <v>18</v>
      </c>
      <c r="D73" s="144"/>
      <c r="E73" s="145">
        <f>VLOOKUP('出品票(連番印刷用）'!K67,'一覧表（1-20)'!$A$9:$K$28,2,0)</f>
        <v>0</v>
      </c>
      <c r="F73" s="146"/>
      <c r="G73" s="147"/>
      <c r="H73" s="53"/>
      <c r="I73" s="148"/>
      <c r="J73" s="149"/>
      <c r="K73" s="18"/>
      <c r="M73" s="11"/>
      <c r="N73" s="143" t="s">
        <v>18</v>
      </c>
      <c r="O73" s="144"/>
      <c r="P73" s="145">
        <f>VLOOKUP('出品票(連番印刷用）'!V67,'一覧表（1-20)'!$A$9:$K$28,2,0)</f>
        <v>0</v>
      </c>
      <c r="Q73" s="146"/>
      <c r="R73" s="147"/>
      <c r="S73" s="53"/>
      <c r="T73" s="148"/>
      <c r="U73" s="149"/>
      <c r="V73" s="18"/>
      <c r="X73" s="11"/>
      <c r="Y73" s="143" t="s">
        <v>18</v>
      </c>
      <c r="Z73" s="144"/>
      <c r="AA73" s="134">
        <f>VLOOKUP(AG67,'一覧表 (21-40)'!$A$9:$K$28,2,0)</f>
        <v>0</v>
      </c>
      <c r="AB73" s="135"/>
      <c r="AC73" s="135"/>
      <c r="AD73" s="53">
        <f>VLOOKUP(AG67,'一覧表 (21-40)'!$A$9:$K$28,5,0)</f>
        <v>0</v>
      </c>
      <c r="AE73" s="148"/>
      <c r="AF73" s="149"/>
      <c r="AG73" s="18"/>
      <c r="AI73" s="11"/>
      <c r="AJ73" s="143" t="s">
        <v>18</v>
      </c>
      <c r="AK73" s="144"/>
      <c r="AL73" s="134">
        <f>VLOOKUP(AR67,'一覧表 (21-40)'!$A$9:$K$28,2,0)</f>
        <v>0</v>
      </c>
      <c r="AM73" s="135"/>
      <c r="AN73" s="135"/>
      <c r="AO73" s="53">
        <f>VLOOKUP(AR67,'一覧表 (21-40)'!$A$9:$K$28,5,0)</f>
        <v>0</v>
      </c>
      <c r="AP73" s="148"/>
      <c r="AQ73" s="149"/>
      <c r="AR73" s="18"/>
    </row>
    <row r="74" spans="2:44" ht="65.25" customHeight="1" thickBot="1">
      <c r="B74" s="11"/>
      <c r="C74" s="136" t="s">
        <v>45</v>
      </c>
      <c r="D74" s="122"/>
      <c r="E74" s="137">
        <f>VLOOKUP('出品票(連番印刷用）'!K67,'一覧表（1-20)'!$A$9:$K$28,7,0)</f>
        <v>0</v>
      </c>
      <c r="F74" s="138"/>
      <c r="G74" s="138"/>
      <c r="H74" s="138"/>
      <c r="I74" s="138"/>
      <c r="J74" s="139"/>
      <c r="K74" s="18"/>
      <c r="M74" s="11"/>
      <c r="N74" s="136" t="s">
        <v>45</v>
      </c>
      <c r="O74" s="122"/>
      <c r="P74" s="137">
        <f>VLOOKUP('出品票(連番印刷用）'!V67,'一覧表（1-20)'!$A$9:$K$28,7,0)</f>
        <v>0</v>
      </c>
      <c r="Q74" s="138"/>
      <c r="R74" s="138"/>
      <c r="S74" s="138"/>
      <c r="T74" s="138"/>
      <c r="U74" s="139"/>
      <c r="V74" s="18"/>
      <c r="X74" s="11"/>
      <c r="Y74" s="136" t="s">
        <v>45</v>
      </c>
      <c r="Z74" s="122"/>
      <c r="AA74" s="137">
        <f>VLOOKUP(AG67,'一覧表 (21-40)'!$A$9:$K$28,7,0)</f>
        <v>0</v>
      </c>
      <c r="AB74" s="138"/>
      <c r="AC74" s="138"/>
      <c r="AD74" s="138"/>
      <c r="AE74" s="138"/>
      <c r="AF74" s="139"/>
      <c r="AG74" s="18"/>
      <c r="AI74" s="11"/>
      <c r="AJ74" s="136" t="s">
        <v>45</v>
      </c>
      <c r="AK74" s="122"/>
      <c r="AL74" s="137">
        <f>VLOOKUP(AR67,'一覧表 (21-40)'!$A$9:$K$28,7,0)</f>
        <v>0</v>
      </c>
      <c r="AM74" s="138"/>
      <c r="AN74" s="138"/>
      <c r="AO74" s="138"/>
      <c r="AP74" s="138"/>
      <c r="AQ74" s="139"/>
      <c r="AR74" s="18"/>
    </row>
    <row r="75" spans="2:44" ht="15" customHeight="1">
      <c r="B75" s="11"/>
      <c r="C75" s="1"/>
      <c r="D75" s="1"/>
      <c r="E75" s="1"/>
      <c r="F75" s="1"/>
      <c r="G75" s="1"/>
      <c r="H75" s="1"/>
      <c r="I75" s="1"/>
      <c r="J75" s="1"/>
      <c r="K75" s="18"/>
      <c r="M75" s="11"/>
      <c r="N75" s="1"/>
      <c r="O75" s="1"/>
      <c r="P75" s="1"/>
      <c r="Q75" s="1"/>
      <c r="R75" s="1"/>
      <c r="S75" s="1"/>
      <c r="T75" s="1"/>
      <c r="U75" s="1"/>
      <c r="V75" s="18"/>
      <c r="X75" s="11"/>
      <c r="Y75" s="1"/>
      <c r="Z75" s="1"/>
      <c r="AA75" s="1"/>
      <c r="AB75" s="1"/>
      <c r="AC75" s="1"/>
      <c r="AD75" s="1"/>
      <c r="AE75" s="1"/>
      <c r="AF75" s="1"/>
      <c r="AG75" s="18"/>
      <c r="AI75" s="11"/>
      <c r="AJ75" s="1"/>
      <c r="AK75" s="1"/>
      <c r="AL75" s="1"/>
      <c r="AM75" s="1"/>
      <c r="AN75" s="1"/>
      <c r="AO75" s="1"/>
      <c r="AP75" s="1"/>
      <c r="AQ75" s="1"/>
      <c r="AR75" s="18"/>
    </row>
    <row r="76" spans="2:44" ht="15" customHeight="1">
      <c r="B76" s="11"/>
      <c r="C76" s="124" t="s">
        <v>1</v>
      </c>
      <c r="D76" s="124"/>
      <c r="E76" s="124"/>
      <c r="F76" s="124"/>
      <c r="G76" s="124"/>
      <c r="H76" s="124"/>
      <c r="I76" s="124"/>
      <c r="J76" s="124"/>
      <c r="K76" s="125"/>
      <c r="M76" s="11"/>
      <c r="N76" s="124" t="s">
        <v>1</v>
      </c>
      <c r="O76" s="124"/>
      <c r="P76" s="124"/>
      <c r="Q76" s="124"/>
      <c r="R76" s="124"/>
      <c r="S76" s="124"/>
      <c r="T76" s="124"/>
      <c r="U76" s="124"/>
      <c r="V76" s="125"/>
      <c r="X76" s="11"/>
      <c r="Y76" s="124" t="s">
        <v>1</v>
      </c>
      <c r="Z76" s="124"/>
      <c r="AA76" s="124"/>
      <c r="AB76" s="124"/>
      <c r="AC76" s="124"/>
      <c r="AD76" s="124"/>
      <c r="AE76" s="124"/>
      <c r="AF76" s="124"/>
      <c r="AG76" s="125"/>
      <c r="AI76" s="11"/>
      <c r="AJ76" s="124" t="s">
        <v>1</v>
      </c>
      <c r="AK76" s="124"/>
      <c r="AL76" s="124"/>
      <c r="AM76" s="124"/>
      <c r="AN76" s="124"/>
      <c r="AO76" s="124"/>
      <c r="AP76" s="124"/>
      <c r="AQ76" s="124"/>
      <c r="AR76" s="125"/>
    </row>
    <row r="77" spans="2:44" ht="31.5" customHeight="1">
      <c r="B77" s="19"/>
      <c r="C77" s="9"/>
      <c r="D77" s="9"/>
      <c r="E77" s="9"/>
      <c r="F77" s="9"/>
      <c r="G77" s="9"/>
      <c r="H77" s="9"/>
      <c r="I77" s="9"/>
      <c r="J77" s="9"/>
      <c r="K77" s="20"/>
      <c r="M77" s="19"/>
      <c r="N77" s="9"/>
      <c r="O77" s="9"/>
      <c r="P77" s="9"/>
      <c r="Q77" s="9"/>
      <c r="R77" s="9"/>
      <c r="S77" s="9"/>
      <c r="T77" s="9"/>
      <c r="U77" s="9"/>
      <c r="V77" s="20"/>
      <c r="X77" s="19"/>
      <c r="Y77" s="9"/>
      <c r="Z77" s="9"/>
      <c r="AA77" s="9"/>
      <c r="AB77" s="9"/>
      <c r="AC77" s="9"/>
      <c r="AD77" s="9"/>
      <c r="AE77" s="9"/>
      <c r="AF77" s="9"/>
      <c r="AG77" s="20"/>
      <c r="AI77" s="19"/>
      <c r="AJ77" s="9"/>
      <c r="AK77" s="9"/>
      <c r="AL77" s="9"/>
      <c r="AM77" s="9"/>
      <c r="AN77" s="9"/>
      <c r="AO77" s="9"/>
      <c r="AP77" s="9"/>
      <c r="AQ77" s="9"/>
      <c r="AR77" s="20"/>
    </row>
    <row r="78" ht="35.25" customHeight="1"/>
    <row r="79" spans="2:44" ht="37.5" customHeight="1">
      <c r="B79" s="15"/>
      <c r="C79" s="3"/>
      <c r="D79" s="3"/>
      <c r="E79" s="3"/>
      <c r="F79" s="3"/>
      <c r="G79" s="3"/>
      <c r="H79" s="3"/>
      <c r="I79" s="3"/>
      <c r="J79" s="6" t="s">
        <v>19</v>
      </c>
      <c r="K79" s="54">
        <v>7</v>
      </c>
      <c r="M79" s="15"/>
      <c r="N79" s="3"/>
      <c r="O79" s="3"/>
      <c r="P79" s="3"/>
      <c r="Q79" s="3"/>
      <c r="R79" s="3"/>
      <c r="S79" s="3"/>
      <c r="T79" s="3"/>
      <c r="U79" s="6" t="s">
        <v>19</v>
      </c>
      <c r="V79" s="54">
        <v>17</v>
      </c>
      <c r="X79" s="15"/>
      <c r="Y79" s="3"/>
      <c r="Z79" s="3"/>
      <c r="AA79" s="3"/>
      <c r="AB79" s="3"/>
      <c r="AC79" s="3"/>
      <c r="AD79" s="3"/>
      <c r="AE79" s="3"/>
      <c r="AF79" s="6" t="s">
        <v>19</v>
      </c>
      <c r="AG79" s="54">
        <v>27</v>
      </c>
      <c r="AI79" s="15"/>
      <c r="AJ79" s="3"/>
      <c r="AK79" s="3"/>
      <c r="AL79" s="3"/>
      <c r="AM79" s="3"/>
      <c r="AN79" s="3"/>
      <c r="AO79" s="3"/>
      <c r="AP79" s="3"/>
      <c r="AQ79" s="6" t="s">
        <v>19</v>
      </c>
      <c r="AR79" s="54">
        <v>37</v>
      </c>
    </row>
    <row r="80" spans="2:44" ht="18.75">
      <c r="B80" s="10"/>
      <c r="C80" s="126" t="s">
        <v>27</v>
      </c>
      <c r="D80" s="126"/>
      <c r="E80" s="126"/>
      <c r="F80" s="126"/>
      <c r="G80" s="126"/>
      <c r="H80" s="126"/>
      <c r="I80" s="126"/>
      <c r="J80" s="126"/>
      <c r="K80" s="17"/>
      <c r="M80" s="10"/>
      <c r="N80" s="126" t="s">
        <v>27</v>
      </c>
      <c r="O80" s="126"/>
      <c r="P80" s="126"/>
      <c r="Q80" s="126"/>
      <c r="R80" s="126"/>
      <c r="S80" s="126"/>
      <c r="T80" s="126"/>
      <c r="U80" s="126"/>
      <c r="V80" s="17"/>
      <c r="X80" s="10"/>
      <c r="Y80" s="126" t="s">
        <v>27</v>
      </c>
      <c r="Z80" s="126"/>
      <c r="AA80" s="126"/>
      <c r="AB80" s="126"/>
      <c r="AC80" s="126"/>
      <c r="AD80" s="126"/>
      <c r="AE80" s="126"/>
      <c r="AF80" s="126"/>
      <c r="AG80" s="17"/>
      <c r="AI80" s="10"/>
      <c r="AJ80" s="126" t="s">
        <v>27</v>
      </c>
      <c r="AK80" s="126"/>
      <c r="AL80" s="126"/>
      <c r="AM80" s="126"/>
      <c r="AN80" s="126"/>
      <c r="AO80" s="126"/>
      <c r="AP80" s="126"/>
      <c r="AQ80" s="126"/>
      <c r="AR80" s="17"/>
    </row>
    <row r="81" spans="2:44" ht="13.5" customHeight="1" thickBot="1">
      <c r="B81" s="10"/>
      <c r="C81" s="2"/>
      <c r="D81" s="2"/>
      <c r="E81" s="2"/>
      <c r="F81" s="2"/>
      <c r="G81" s="2"/>
      <c r="H81" s="2"/>
      <c r="I81" s="2"/>
      <c r="J81" s="2"/>
      <c r="K81" s="17"/>
      <c r="M81" s="10"/>
      <c r="N81" s="2"/>
      <c r="O81" s="2"/>
      <c r="P81" s="2"/>
      <c r="Q81" s="2"/>
      <c r="R81" s="2"/>
      <c r="S81" s="2"/>
      <c r="T81" s="2"/>
      <c r="U81" s="2"/>
      <c r="V81" s="17"/>
      <c r="X81" s="10"/>
      <c r="Y81" s="2"/>
      <c r="Z81" s="2"/>
      <c r="AA81" s="2"/>
      <c r="AB81" s="2"/>
      <c r="AC81" s="2"/>
      <c r="AD81" s="2"/>
      <c r="AE81" s="2"/>
      <c r="AF81" s="2"/>
      <c r="AG81" s="17"/>
      <c r="AI81" s="10"/>
      <c r="AJ81" s="2"/>
      <c r="AK81" s="2"/>
      <c r="AL81" s="2"/>
      <c r="AM81" s="2"/>
      <c r="AN81" s="2"/>
      <c r="AO81" s="2"/>
      <c r="AP81" s="2"/>
      <c r="AQ81" s="2"/>
      <c r="AR81" s="17"/>
    </row>
    <row r="82" spans="2:44" ht="61.5" customHeight="1" thickBot="1">
      <c r="B82" s="11"/>
      <c r="C82" s="127" t="s">
        <v>20</v>
      </c>
      <c r="D82" s="128"/>
      <c r="E82" s="129">
        <f>'一覧表（1-20)'!$C$3</f>
        <v>0</v>
      </c>
      <c r="F82" s="130"/>
      <c r="G82" s="130"/>
      <c r="H82" s="130"/>
      <c r="I82" s="130"/>
      <c r="J82" s="131"/>
      <c r="K82" s="18"/>
      <c r="M82" s="11"/>
      <c r="N82" s="127" t="s">
        <v>20</v>
      </c>
      <c r="O82" s="128"/>
      <c r="P82" s="129">
        <f>'一覧表（1-20)'!$C$3</f>
        <v>0</v>
      </c>
      <c r="Q82" s="130"/>
      <c r="R82" s="130"/>
      <c r="S82" s="130"/>
      <c r="T82" s="130"/>
      <c r="U82" s="131"/>
      <c r="V82" s="18"/>
      <c r="X82" s="11"/>
      <c r="Y82" s="127" t="s">
        <v>20</v>
      </c>
      <c r="Z82" s="128"/>
      <c r="AA82" s="129">
        <f>'一覧表（1-20)'!$C$3</f>
        <v>0</v>
      </c>
      <c r="AB82" s="130"/>
      <c r="AC82" s="130"/>
      <c r="AD82" s="130"/>
      <c r="AE82" s="130"/>
      <c r="AF82" s="131"/>
      <c r="AG82" s="18"/>
      <c r="AI82" s="11"/>
      <c r="AJ82" s="127" t="s">
        <v>20</v>
      </c>
      <c r="AK82" s="128"/>
      <c r="AL82" s="129">
        <f>'一覧表（1-20)'!$C$3</f>
        <v>0</v>
      </c>
      <c r="AM82" s="130"/>
      <c r="AN82" s="130"/>
      <c r="AO82" s="130"/>
      <c r="AP82" s="130"/>
      <c r="AQ82" s="131"/>
      <c r="AR82" s="18"/>
    </row>
    <row r="83" spans="2:44" ht="53.25" customHeight="1" thickBot="1">
      <c r="B83" s="11"/>
      <c r="C83" s="140" t="s">
        <v>42</v>
      </c>
      <c r="D83" s="122"/>
      <c r="E83" s="120">
        <f>'一覧表（1-20)'!$K$2</f>
        <v>0</v>
      </c>
      <c r="F83" s="121"/>
      <c r="G83" s="122"/>
      <c r="H83" s="51" t="s">
        <v>43</v>
      </c>
      <c r="I83" s="120">
        <f>VLOOKUP(K79,'一覧表（1-20)'!$A$9:$K$28,6,0)</f>
        <v>0</v>
      </c>
      <c r="J83" s="123"/>
      <c r="K83" s="18"/>
      <c r="M83" s="11"/>
      <c r="N83" s="140" t="s">
        <v>42</v>
      </c>
      <c r="O83" s="122"/>
      <c r="P83" s="120">
        <f>'一覧表（1-20)'!$K$2</f>
        <v>0</v>
      </c>
      <c r="Q83" s="121"/>
      <c r="R83" s="122"/>
      <c r="S83" s="51" t="s">
        <v>43</v>
      </c>
      <c r="T83" s="120">
        <f>VLOOKUP(V79,'一覧表（1-20)'!$A$9:$K$28,6,0)</f>
        <v>0</v>
      </c>
      <c r="U83" s="123"/>
      <c r="V83" s="18"/>
      <c r="X83" s="11"/>
      <c r="Y83" s="140" t="s">
        <v>42</v>
      </c>
      <c r="Z83" s="122"/>
      <c r="AA83" s="120">
        <f>'一覧表（1-20)'!$K$2</f>
        <v>0</v>
      </c>
      <c r="AB83" s="121"/>
      <c r="AC83" s="122"/>
      <c r="AD83" s="51" t="s">
        <v>43</v>
      </c>
      <c r="AE83" s="120">
        <f>VLOOKUP(AG79,'一覧表 (21-40)'!$A$9:$K$28,6,0)</f>
        <v>0</v>
      </c>
      <c r="AF83" s="123"/>
      <c r="AG83" s="18"/>
      <c r="AI83" s="11"/>
      <c r="AJ83" s="140" t="s">
        <v>42</v>
      </c>
      <c r="AK83" s="122"/>
      <c r="AL83" s="120">
        <f>'一覧表（1-20)'!$K$2</f>
        <v>0</v>
      </c>
      <c r="AM83" s="121"/>
      <c r="AN83" s="122"/>
      <c r="AO83" s="51" t="s">
        <v>43</v>
      </c>
      <c r="AP83" s="120">
        <f>VLOOKUP(AR79,'一覧表 (21-40)'!$A$9:$K$28,6,0)</f>
        <v>0</v>
      </c>
      <c r="AQ83" s="123"/>
      <c r="AR83" s="18"/>
    </row>
    <row r="84" spans="2:44" ht="29.25" customHeight="1">
      <c r="B84" s="11"/>
      <c r="C84" s="132" t="s">
        <v>44</v>
      </c>
      <c r="D84" s="133"/>
      <c r="E84" s="134">
        <f>VLOOKUP(K79,'一覧表（1-20)'!$A$9:$K$28,4,0)</f>
        <v>0</v>
      </c>
      <c r="F84" s="135"/>
      <c r="G84" s="135"/>
      <c r="H84" s="52" t="s">
        <v>17</v>
      </c>
      <c r="I84" s="141" t="s">
        <v>0</v>
      </c>
      <c r="J84" s="142"/>
      <c r="K84" s="18"/>
      <c r="M84" s="11"/>
      <c r="N84" s="132" t="s">
        <v>44</v>
      </c>
      <c r="O84" s="133"/>
      <c r="P84" s="134">
        <f>VLOOKUP(V79,'一覧表（1-20)'!$A$9:$K$28,4,0)</f>
        <v>0</v>
      </c>
      <c r="Q84" s="135"/>
      <c r="R84" s="135"/>
      <c r="S84" s="52" t="s">
        <v>17</v>
      </c>
      <c r="T84" s="141" t="s">
        <v>0</v>
      </c>
      <c r="U84" s="142"/>
      <c r="V84" s="18"/>
      <c r="X84" s="11"/>
      <c r="Y84" s="132" t="s">
        <v>44</v>
      </c>
      <c r="Z84" s="133"/>
      <c r="AA84" s="134">
        <f>VLOOKUP(AG79,'一覧表 (21-40)'!$A$9:$K$28,4,0)</f>
        <v>0</v>
      </c>
      <c r="AB84" s="135"/>
      <c r="AC84" s="135"/>
      <c r="AD84" s="52" t="s">
        <v>17</v>
      </c>
      <c r="AE84" s="141" t="s">
        <v>0</v>
      </c>
      <c r="AF84" s="142"/>
      <c r="AG84" s="18"/>
      <c r="AI84" s="11"/>
      <c r="AJ84" s="132" t="s">
        <v>44</v>
      </c>
      <c r="AK84" s="133"/>
      <c r="AL84" s="134">
        <f>VLOOKUP(AR79,'一覧表 (21-40)'!$A$9:$K$28,4,0)</f>
        <v>0</v>
      </c>
      <c r="AM84" s="135"/>
      <c r="AN84" s="135"/>
      <c r="AO84" s="52" t="s">
        <v>17</v>
      </c>
      <c r="AP84" s="141" t="s">
        <v>0</v>
      </c>
      <c r="AQ84" s="142"/>
      <c r="AR84" s="18"/>
    </row>
    <row r="85" spans="2:44" ht="52.5" customHeight="1" thickBot="1">
      <c r="B85" s="11"/>
      <c r="C85" s="143" t="s">
        <v>18</v>
      </c>
      <c r="D85" s="144"/>
      <c r="E85" s="145">
        <f>VLOOKUP('出品票(連番印刷用）'!K79,'一覧表（1-20)'!$A$9:$K$28,2,0)</f>
        <v>0</v>
      </c>
      <c r="F85" s="146"/>
      <c r="G85" s="147"/>
      <c r="H85" s="53"/>
      <c r="I85" s="148"/>
      <c r="J85" s="149"/>
      <c r="K85" s="18"/>
      <c r="M85" s="11"/>
      <c r="N85" s="143" t="s">
        <v>18</v>
      </c>
      <c r="O85" s="144"/>
      <c r="P85" s="145">
        <f>VLOOKUP('出品票(連番印刷用）'!V79,'一覧表（1-20)'!$A$9:$K$28,2,0)</f>
        <v>0</v>
      </c>
      <c r="Q85" s="146"/>
      <c r="R85" s="147"/>
      <c r="S85" s="53"/>
      <c r="T85" s="148"/>
      <c r="U85" s="149"/>
      <c r="V85" s="18"/>
      <c r="X85" s="11"/>
      <c r="Y85" s="143" t="s">
        <v>18</v>
      </c>
      <c r="Z85" s="144"/>
      <c r="AA85" s="134">
        <f>VLOOKUP(AG79,'一覧表 (21-40)'!$A$9:$K$28,2,0)</f>
        <v>0</v>
      </c>
      <c r="AB85" s="135"/>
      <c r="AC85" s="135"/>
      <c r="AD85" s="53">
        <f>VLOOKUP(AG79,'一覧表 (21-40)'!$A$9:$K$28,5,0)</f>
        <v>0</v>
      </c>
      <c r="AE85" s="148"/>
      <c r="AF85" s="149"/>
      <c r="AG85" s="18"/>
      <c r="AI85" s="11"/>
      <c r="AJ85" s="143" t="s">
        <v>18</v>
      </c>
      <c r="AK85" s="144"/>
      <c r="AL85" s="134">
        <f>VLOOKUP(AR79,'一覧表 (21-40)'!$A$9:$K$28,2,0)</f>
        <v>0</v>
      </c>
      <c r="AM85" s="135"/>
      <c r="AN85" s="135"/>
      <c r="AO85" s="53">
        <f>VLOOKUP(AR79,'一覧表 (21-40)'!$A$9:$K$28,5,0)</f>
        <v>0</v>
      </c>
      <c r="AP85" s="148"/>
      <c r="AQ85" s="149"/>
      <c r="AR85" s="18"/>
    </row>
    <row r="86" spans="2:44" ht="65.25" customHeight="1" thickBot="1">
      <c r="B86" s="11"/>
      <c r="C86" s="136" t="s">
        <v>45</v>
      </c>
      <c r="D86" s="122"/>
      <c r="E86" s="137">
        <f>VLOOKUP('出品票(連番印刷用）'!K79,'一覧表（1-20)'!$A$9:$K$28,7,0)</f>
        <v>0</v>
      </c>
      <c r="F86" s="138"/>
      <c r="G86" s="138"/>
      <c r="H86" s="138"/>
      <c r="I86" s="138"/>
      <c r="J86" s="139"/>
      <c r="K86" s="18"/>
      <c r="M86" s="11"/>
      <c r="N86" s="136" t="s">
        <v>45</v>
      </c>
      <c r="O86" s="122"/>
      <c r="P86" s="137">
        <f>VLOOKUP('出品票(連番印刷用）'!V79,'一覧表（1-20)'!$A$9:$K$28,7,0)</f>
        <v>0</v>
      </c>
      <c r="Q86" s="138"/>
      <c r="R86" s="138"/>
      <c r="S86" s="138"/>
      <c r="T86" s="138"/>
      <c r="U86" s="139"/>
      <c r="V86" s="18"/>
      <c r="X86" s="11"/>
      <c r="Y86" s="136" t="s">
        <v>45</v>
      </c>
      <c r="Z86" s="122"/>
      <c r="AA86" s="137">
        <f>VLOOKUP(AG79,'一覧表 (21-40)'!$A$9:$K$28,7,0)</f>
        <v>0</v>
      </c>
      <c r="AB86" s="138"/>
      <c r="AC86" s="138"/>
      <c r="AD86" s="138"/>
      <c r="AE86" s="138"/>
      <c r="AF86" s="139"/>
      <c r="AG86" s="18"/>
      <c r="AI86" s="11"/>
      <c r="AJ86" s="136" t="s">
        <v>45</v>
      </c>
      <c r="AK86" s="122"/>
      <c r="AL86" s="137">
        <f>VLOOKUP(AR79,'一覧表 (21-40)'!$A$9:$K$28,7,0)</f>
        <v>0</v>
      </c>
      <c r="AM86" s="138"/>
      <c r="AN86" s="138"/>
      <c r="AO86" s="138"/>
      <c r="AP86" s="138"/>
      <c r="AQ86" s="139"/>
      <c r="AR86" s="18"/>
    </row>
    <row r="87" spans="2:44" ht="15" customHeight="1">
      <c r="B87" s="11"/>
      <c r="C87" s="1"/>
      <c r="D87" s="1"/>
      <c r="E87" s="1"/>
      <c r="F87" s="1"/>
      <c r="G87" s="1"/>
      <c r="H87" s="1"/>
      <c r="I87" s="1"/>
      <c r="J87" s="1"/>
      <c r="K87" s="18"/>
      <c r="M87" s="11"/>
      <c r="N87" s="1"/>
      <c r="O87" s="1"/>
      <c r="P87" s="1"/>
      <c r="Q87" s="1"/>
      <c r="R87" s="1"/>
      <c r="S87" s="1"/>
      <c r="T87" s="1"/>
      <c r="U87" s="1"/>
      <c r="V87" s="18"/>
      <c r="X87" s="11"/>
      <c r="Y87" s="1"/>
      <c r="Z87" s="1"/>
      <c r="AA87" s="1"/>
      <c r="AB87" s="1"/>
      <c r="AC87" s="1"/>
      <c r="AD87" s="1"/>
      <c r="AE87" s="1"/>
      <c r="AF87" s="1"/>
      <c r="AG87" s="18"/>
      <c r="AI87" s="11"/>
      <c r="AJ87" s="1"/>
      <c r="AK87" s="1"/>
      <c r="AL87" s="1"/>
      <c r="AM87" s="1"/>
      <c r="AN87" s="1"/>
      <c r="AO87" s="1"/>
      <c r="AP87" s="1"/>
      <c r="AQ87" s="1"/>
      <c r="AR87" s="18"/>
    </row>
    <row r="88" spans="2:44" ht="15" customHeight="1">
      <c r="B88" s="11"/>
      <c r="C88" s="124" t="s">
        <v>1</v>
      </c>
      <c r="D88" s="124"/>
      <c r="E88" s="124"/>
      <c r="F88" s="124"/>
      <c r="G88" s="124"/>
      <c r="H88" s="124"/>
      <c r="I88" s="124"/>
      <c r="J88" s="124"/>
      <c r="K88" s="125"/>
      <c r="M88" s="11"/>
      <c r="N88" s="124" t="s">
        <v>1</v>
      </c>
      <c r="O88" s="124"/>
      <c r="P88" s="124"/>
      <c r="Q88" s="124"/>
      <c r="R88" s="124"/>
      <c r="S88" s="124"/>
      <c r="T88" s="124"/>
      <c r="U88" s="124"/>
      <c r="V88" s="125"/>
      <c r="X88" s="11"/>
      <c r="Y88" s="124" t="s">
        <v>1</v>
      </c>
      <c r="Z88" s="124"/>
      <c r="AA88" s="124"/>
      <c r="AB88" s="124"/>
      <c r="AC88" s="124"/>
      <c r="AD88" s="124"/>
      <c r="AE88" s="124"/>
      <c r="AF88" s="124"/>
      <c r="AG88" s="125"/>
      <c r="AI88" s="11"/>
      <c r="AJ88" s="124" t="s">
        <v>1</v>
      </c>
      <c r="AK88" s="124"/>
      <c r="AL88" s="124"/>
      <c r="AM88" s="124"/>
      <c r="AN88" s="124"/>
      <c r="AO88" s="124"/>
      <c r="AP88" s="124"/>
      <c r="AQ88" s="124"/>
      <c r="AR88" s="125"/>
    </row>
    <row r="89" spans="2:44" ht="31.5" customHeight="1">
      <c r="B89" s="19"/>
      <c r="C89" s="9"/>
      <c r="D89" s="9"/>
      <c r="E89" s="9"/>
      <c r="F89" s="9"/>
      <c r="G89" s="9"/>
      <c r="H89" s="9"/>
      <c r="I89" s="9"/>
      <c r="J89" s="9"/>
      <c r="K89" s="20"/>
      <c r="M89" s="19"/>
      <c r="N89" s="9"/>
      <c r="O89" s="9"/>
      <c r="P89" s="9"/>
      <c r="Q89" s="9"/>
      <c r="R89" s="9"/>
      <c r="S89" s="9"/>
      <c r="T89" s="9"/>
      <c r="U89" s="9"/>
      <c r="V89" s="20"/>
      <c r="X89" s="19"/>
      <c r="Y89" s="9"/>
      <c r="Z89" s="9"/>
      <c r="AA89" s="9"/>
      <c r="AB89" s="9"/>
      <c r="AC89" s="9"/>
      <c r="AD89" s="9"/>
      <c r="AE89" s="9"/>
      <c r="AF89" s="9"/>
      <c r="AG89" s="20"/>
      <c r="AI89" s="19"/>
      <c r="AJ89" s="9"/>
      <c r="AK89" s="9"/>
      <c r="AL89" s="9"/>
      <c r="AM89" s="9"/>
      <c r="AN89" s="9"/>
      <c r="AO89" s="9"/>
      <c r="AP89" s="9"/>
      <c r="AQ89" s="9"/>
      <c r="AR89" s="20"/>
    </row>
    <row r="90" ht="15" customHeight="1"/>
    <row r="91" ht="63" customHeight="1"/>
    <row r="92" spans="2:44" ht="36" customHeight="1">
      <c r="B92" s="15"/>
      <c r="C92" s="3"/>
      <c r="D92" s="3"/>
      <c r="E92" s="3"/>
      <c r="F92" s="3"/>
      <c r="G92" s="3"/>
      <c r="H92" s="3"/>
      <c r="I92" s="3"/>
      <c r="J92" s="6" t="s">
        <v>19</v>
      </c>
      <c r="K92" s="54">
        <v>8</v>
      </c>
      <c r="M92" s="15"/>
      <c r="N92" s="3"/>
      <c r="O92" s="3"/>
      <c r="P92" s="3"/>
      <c r="Q92" s="3"/>
      <c r="R92" s="3"/>
      <c r="S92" s="3"/>
      <c r="T92" s="3"/>
      <c r="U92" s="6" t="s">
        <v>19</v>
      </c>
      <c r="V92" s="54">
        <v>18</v>
      </c>
      <c r="X92" s="15"/>
      <c r="Y92" s="3"/>
      <c r="Z92" s="3"/>
      <c r="AA92" s="3"/>
      <c r="AB92" s="3"/>
      <c r="AC92" s="3"/>
      <c r="AD92" s="3"/>
      <c r="AE92" s="3"/>
      <c r="AF92" s="6" t="s">
        <v>19</v>
      </c>
      <c r="AG92" s="54">
        <v>28</v>
      </c>
      <c r="AI92" s="15"/>
      <c r="AJ92" s="3"/>
      <c r="AK92" s="3"/>
      <c r="AL92" s="3"/>
      <c r="AM92" s="3"/>
      <c r="AN92" s="3"/>
      <c r="AO92" s="3"/>
      <c r="AP92" s="3"/>
      <c r="AQ92" s="6" t="s">
        <v>19</v>
      </c>
      <c r="AR92" s="54">
        <v>38</v>
      </c>
    </row>
    <row r="93" spans="2:44" ht="18.75">
      <c r="B93" s="10"/>
      <c r="C93" s="126" t="s">
        <v>27</v>
      </c>
      <c r="D93" s="126"/>
      <c r="E93" s="126"/>
      <c r="F93" s="126"/>
      <c r="G93" s="126"/>
      <c r="H93" s="126"/>
      <c r="I93" s="126"/>
      <c r="J93" s="126"/>
      <c r="K93" s="17"/>
      <c r="M93" s="10"/>
      <c r="N93" s="126" t="s">
        <v>27</v>
      </c>
      <c r="O93" s="126"/>
      <c r="P93" s="126"/>
      <c r="Q93" s="126"/>
      <c r="R93" s="126"/>
      <c r="S93" s="126"/>
      <c r="T93" s="126"/>
      <c r="U93" s="126"/>
      <c r="V93" s="17"/>
      <c r="X93" s="10"/>
      <c r="Y93" s="126" t="s">
        <v>27</v>
      </c>
      <c r="Z93" s="126"/>
      <c r="AA93" s="126"/>
      <c r="AB93" s="126"/>
      <c r="AC93" s="126"/>
      <c r="AD93" s="126"/>
      <c r="AE93" s="126"/>
      <c r="AF93" s="126"/>
      <c r="AG93" s="17"/>
      <c r="AI93" s="10"/>
      <c r="AJ93" s="126" t="s">
        <v>27</v>
      </c>
      <c r="AK93" s="126"/>
      <c r="AL93" s="126"/>
      <c r="AM93" s="126"/>
      <c r="AN93" s="126"/>
      <c r="AO93" s="126"/>
      <c r="AP93" s="126"/>
      <c r="AQ93" s="126"/>
      <c r="AR93" s="17"/>
    </row>
    <row r="94" spans="2:44" ht="13.5" customHeight="1" thickBot="1">
      <c r="B94" s="10"/>
      <c r="C94" s="2"/>
      <c r="D94" s="2"/>
      <c r="E94" s="2"/>
      <c r="F94" s="2"/>
      <c r="G94" s="2"/>
      <c r="H94" s="2"/>
      <c r="I94" s="2"/>
      <c r="J94" s="2"/>
      <c r="K94" s="17"/>
      <c r="M94" s="10"/>
      <c r="N94" s="2"/>
      <c r="O94" s="2"/>
      <c r="P94" s="2"/>
      <c r="Q94" s="2"/>
      <c r="R94" s="2"/>
      <c r="S94" s="2"/>
      <c r="T94" s="2"/>
      <c r="U94" s="2"/>
      <c r="V94" s="17"/>
      <c r="X94" s="10"/>
      <c r="Y94" s="2"/>
      <c r="Z94" s="2"/>
      <c r="AA94" s="2"/>
      <c r="AB94" s="2"/>
      <c r="AC94" s="2"/>
      <c r="AD94" s="2"/>
      <c r="AE94" s="2"/>
      <c r="AF94" s="2"/>
      <c r="AG94" s="17"/>
      <c r="AI94" s="10"/>
      <c r="AJ94" s="2"/>
      <c r="AK94" s="2"/>
      <c r="AL94" s="2"/>
      <c r="AM94" s="2"/>
      <c r="AN94" s="2"/>
      <c r="AO94" s="2"/>
      <c r="AP94" s="2"/>
      <c r="AQ94" s="2"/>
      <c r="AR94" s="17"/>
    </row>
    <row r="95" spans="2:44" ht="61.5" customHeight="1" thickBot="1">
      <c r="B95" s="11"/>
      <c r="C95" s="127" t="s">
        <v>20</v>
      </c>
      <c r="D95" s="128"/>
      <c r="E95" s="129">
        <f>'一覧表（1-20)'!$C$3</f>
        <v>0</v>
      </c>
      <c r="F95" s="130"/>
      <c r="G95" s="130"/>
      <c r="H95" s="130"/>
      <c r="I95" s="130"/>
      <c r="J95" s="131"/>
      <c r="K95" s="18"/>
      <c r="M95" s="11"/>
      <c r="N95" s="127" t="s">
        <v>20</v>
      </c>
      <c r="O95" s="128"/>
      <c r="P95" s="129">
        <f>'一覧表（1-20)'!$C$3</f>
        <v>0</v>
      </c>
      <c r="Q95" s="130"/>
      <c r="R95" s="130"/>
      <c r="S95" s="130"/>
      <c r="T95" s="130"/>
      <c r="U95" s="131"/>
      <c r="V95" s="18"/>
      <c r="X95" s="11"/>
      <c r="Y95" s="127" t="s">
        <v>20</v>
      </c>
      <c r="Z95" s="128"/>
      <c r="AA95" s="129">
        <f>'一覧表（1-20)'!$C$3</f>
        <v>0</v>
      </c>
      <c r="AB95" s="130"/>
      <c r="AC95" s="130"/>
      <c r="AD95" s="130"/>
      <c r="AE95" s="130"/>
      <c r="AF95" s="131"/>
      <c r="AG95" s="18"/>
      <c r="AI95" s="11"/>
      <c r="AJ95" s="127" t="s">
        <v>20</v>
      </c>
      <c r="AK95" s="128"/>
      <c r="AL95" s="129">
        <f>'一覧表（1-20)'!$C$3</f>
        <v>0</v>
      </c>
      <c r="AM95" s="130"/>
      <c r="AN95" s="130"/>
      <c r="AO95" s="130"/>
      <c r="AP95" s="130"/>
      <c r="AQ95" s="131"/>
      <c r="AR95" s="18"/>
    </row>
    <row r="96" spans="2:44" ht="53.25" customHeight="1" thickBot="1">
      <c r="B96" s="11"/>
      <c r="C96" s="140" t="s">
        <v>42</v>
      </c>
      <c r="D96" s="122"/>
      <c r="E96" s="120">
        <f>'一覧表（1-20)'!$K$2</f>
        <v>0</v>
      </c>
      <c r="F96" s="121"/>
      <c r="G96" s="122"/>
      <c r="H96" s="51" t="s">
        <v>43</v>
      </c>
      <c r="I96" s="120">
        <f>VLOOKUP(K92,'一覧表（1-20)'!$A$9:$K$28,6,0)</f>
        <v>0</v>
      </c>
      <c r="J96" s="123"/>
      <c r="K96" s="18"/>
      <c r="M96" s="11"/>
      <c r="N96" s="140" t="s">
        <v>42</v>
      </c>
      <c r="O96" s="122"/>
      <c r="P96" s="120">
        <f>'一覧表（1-20)'!$K$2</f>
        <v>0</v>
      </c>
      <c r="Q96" s="121"/>
      <c r="R96" s="122"/>
      <c r="S96" s="51" t="s">
        <v>43</v>
      </c>
      <c r="T96" s="120">
        <f>VLOOKUP(V92,'一覧表（1-20)'!$A$9:$K$28,6,0)</f>
        <v>0</v>
      </c>
      <c r="U96" s="123"/>
      <c r="V96" s="18"/>
      <c r="X96" s="11"/>
      <c r="Y96" s="140" t="s">
        <v>42</v>
      </c>
      <c r="Z96" s="122"/>
      <c r="AA96" s="120">
        <f>'一覧表（1-20)'!$K$2</f>
        <v>0</v>
      </c>
      <c r="AB96" s="121"/>
      <c r="AC96" s="122"/>
      <c r="AD96" s="51" t="s">
        <v>43</v>
      </c>
      <c r="AE96" s="120">
        <f>VLOOKUP(AG92,'一覧表 (21-40)'!$A$9:$K$28,6,0)</f>
        <v>0</v>
      </c>
      <c r="AF96" s="123"/>
      <c r="AG96" s="18"/>
      <c r="AI96" s="11"/>
      <c r="AJ96" s="140" t="s">
        <v>42</v>
      </c>
      <c r="AK96" s="122"/>
      <c r="AL96" s="120">
        <f>'一覧表（1-20)'!$K$2</f>
        <v>0</v>
      </c>
      <c r="AM96" s="121"/>
      <c r="AN96" s="122"/>
      <c r="AO96" s="51" t="s">
        <v>43</v>
      </c>
      <c r="AP96" s="120">
        <f>VLOOKUP(AR92,'一覧表 (21-40)'!$A$9:$K$28,6,0)</f>
        <v>0</v>
      </c>
      <c r="AQ96" s="123"/>
      <c r="AR96" s="18"/>
    </row>
    <row r="97" spans="2:44" ht="29.25" customHeight="1">
      <c r="B97" s="11"/>
      <c r="C97" s="132" t="s">
        <v>44</v>
      </c>
      <c r="D97" s="133"/>
      <c r="E97" s="134">
        <f>VLOOKUP(K92,'一覧表（1-20)'!$A$9:$K$28,4,0)</f>
        <v>0</v>
      </c>
      <c r="F97" s="135"/>
      <c r="G97" s="135"/>
      <c r="H97" s="52" t="s">
        <v>17</v>
      </c>
      <c r="I97" s="141" t="s">
        <v>0</v>
      </c>
      <c r="J97" s="142"/>
      <c r="K97" s="18"/>
      <c r="M97" s="11"/>
      <c r="N97" s="132" t="s">
        <v>44</v>
      </c>
      <c r="O97" s="133"/>
      <c r="P97" s="134">
        <f>VLOOKUP(V92,'一覧表（1-20)'!$A$9:$K$28,4,0)</f>
        <v>0</v>
      </c>
      <c r="Q97" s="135"/>
      <c r="R97" s="135"/>
      <c r="S97" s="52" t="s">
        <v>17</v>
      </c>
      <c r="T97" s="141" t="s">
        <v>0</v>
      </c>
      <c r="U97" s="142"/>
      <c r="V97" s="18"/>
      <c r="X97" s="11"/>
      <c r="Y97" s="132" t="s">
        <v>44</v>
      </c>
      <c r="Z97" s="133"/>
      <c r="AA97" s="134">
        <f>VLOOKUP(AG92,'一覧表 (21-40)'!$A$9:$K$28,4,0)</f>
        <v>0</v>
      </c>
      <c r="AB97" s="135"/>
      <c r="AC97" s="135"/>
      <c r="AD97" s="52" t="s">
        <v>17</v>
      </c>
      <c r="AE97" s="141" t="s">
        <v>0</v>
      </c>
      <c r="AF97" s="142"/>
      <c r="AG97" s="18"/>
      <c r="AI97" s="11"/>
      <c r="AJ97" s="132" t="s">
        <v>44</v>
      </c>
      <c r="AK97" s="133"/>
      <c r="AL97" s="134">
        <f>VLOOKUP(AR92,'一覧表 (21-40)'!$A$9:$K$28,4,0)</f>
        <v>0</v>
      </c>
      <c r="AM97" s="135"/>
      <c r="AN97" s="135"/>
      <c r="AO97" s="52" t="s">
        <v>17</v>
      </c>
      <c r="AP97" s="141" t="s">
        <v>0</v>
      </c>
      <c r="AQ97" s="142"/>
      <c r="AR97" s="18"/>
    </row>
    <row r="98" spans="2:44" ht="52.5" customHeight="1" thickBot="1">
      <c r="B98" s="11"/>
      <c r="C98" s="143" t="s">
        <v>18</v>
      </c>
      <c r="D98" s="144"/>
      <c r="E98" s="145">
        <f>VLOOKUP('出品票(連番印刷用）'!K92,'一覧表（1-20)'!$A$9:$K$28,2,0)</f>
        <v>0</v>
      </c>
      <c r="F98" s="146"/>
      <c r="G98" s="147"/>
      <c r="H98" s="53"/>
      <c r="I98" s="148"/>
      <c r="J98" s="149"/>
      <c r="K98" s="18"/>
      <c r="M98" s="11"/>
      <c r="N98" s="143" t="s">
        <v>18</v>
      </c>
      <c r="O98" s="144"/>
      <c r="P98" s="145">
        <f>VLOOKUP('出品票(連番印刷用）'!V92,'一覧表（1-20)'!$A$9:$K$28,2,0)</f>
        <v>0</v>
      </c>
      <c r="Q98" s="146"/>
      <c r="R98" s="147"/>
      <c r="S98" s="53"/>
      <c r="T98" s="148"/>
      <c r="U98" s="149"/>
      <c r="V98" s="18"/>
      <c r="X98" s="11"/>
      <c r="Y98" s="143" t="s">
        <v>18</v>
      </c>
      <c r="Z98" s="144"/>
      <c r="AA98" s="134">
        <f>VLOOKUP(AG92,'一覧表 (21-40)'!$A$9:$K$28,2,0)</f>
        <v>0</v>
      </c>
      <c r="AB98" s="135"/>
      <c r="AC98" s="135"/>
      <c r="AD98" s="53">
        <f>VLOOKUP(AG92,'一覧表 (21-40)'!$A$9:$K$28,5,0)</f>
        <v>0</v>
      </c>
      <c r="AE98" s="148"/>
      <c r="AF98" s="149"/>
      <c r="AG98" s="18"/>
      <c r="AI98" s="11"/>
      <c r="AJ98" s="143" t="s">
        <v>18</v>
      </c>
      <c r="AK98" s="144"/>
      <c r="AL98" s="134">
        <f>VLOOKUP(AR92,'一覧表 (21-40)'!$A$9:$K$28,2,0)</f>
        <v>0</v>
      </c>
      <c r="AM98" s="135"/>
      <c r="AN98" s="135"/>
      <c r="AO98" s="53">
        <f>VLOOKUP(AR92,'一覧表 (21-40)'!$A$9:$K$28,5,0)</f>
        <v>0</v>
      </c>
      <c r="AP98" s="148"/>
      <c r="AQ98" s="149"/>
      <c r="AR98" s="18"/>
    </row>
    <row r="99" spans="2:44" ht="65.25" customHeight="1" thickBot="1">
      <c r="B99" s="11"/>
      <c r="C99" s="136" t="s">
        <v>45</v>
      </c>
      <c r="D99" s="122"/>
      <c r="E99" s="137">
        <f>VLOOKUP('出品票(連番印刷用）'!K92,'一覧表（1-20)'!$A$9:$K$28,7,0)</f>
        <v>0</v>
      </c>
      <c r="F99" s="138"/>
      <c r="G99" s="138"/>
      <c r="H99" s="138"/>
      <c r="I99" s="138"/>
      <c r="J99" s="139"/>
      <c r="K99" s="18"/>
      <c r="M99" s="11"/>
      <c r="N99" s="136" t="s">
        <v>45</v>
      </c>
      <c r="O99" s="122"/>
      <c r="P99" s="137">
        <f>VLOOKUP('出品票(連番印刷用）'!V92,'一覧表（1-20)'!$A$9:$K$28,7,0)</f>
        <v>0</v>
      </c>
      <c r="Q99" s="138"/>
      <c r="R99" s="138"/>
      <c r="S99" s="138"/>
      <c r="T99" s="138"/>
      <c r="U99" s="139"/>
      <c r="V99" s="18"/>
      <c r="X99" s="11"/>
      <c r="Y99" s="136" t="s">
        <v>45</v>
      </c>
      <c r="Z99" s="122"/>
      <c r="AA99" s="137">
        <f>VLOOKUP(AG92,'一覧表 (21-40)'!$A$9:$K$28,7,0)</f>
        <v>0</v>
      </c>
      <c r="AB99" s="138"/>
      <c r="AC99" s="138"/>
      <c r="AD99" s="138"/>
      <c r="AE99" s="138"/>
      <c r="AF99" s="139"/>
      <c r="AG99" s="18"/>
      <c r="AI99" s="11"/>
      <c r="AJ99" s="136" t="s">
        <v>45</v>
      </c>
      <c r="AK99" s="122"/>
      <c r="AL99" s="137">
        <f>VLOOKUP(AR92,'一覧表 (21-40)'!$A$9:$K$28,7,0)</f>
        <v>0</v>
      </c>
      <c r="AM99" s="138"/>
      <c r="AN99" s="138"/>
      <c r="AO99" s="138"/>
      <c r="AP99" s="138"/>
      <c r="AQ99" s="139"/>
      <c r="AR99" s="18"/>
    </row>
    <row r="100" spans="2:44" ht="15" customHeight="1">
      <c r="B100" s="11"/>
      <c r="C100" s="1"/>
      <c r="D100" s="1"/>
      <c r="E100" s="1"/>
      <c r="F100" s="1"/>
      <c r="G100" s="1"/>
      <c r="H100" s="1"/>
      <c r="I100" s="1"/>
      <c r="J100" s="1"/>
      <c r="K100" s="18"/>
      <c r="M100" s="11"/>
      <c r="N100" s="1"/>
      <c r="O100" s="1"/>
      <c r="P100" s="1"/>
      <c r="Q100" s="1"/>
      <c r="R100" s="1"/>
      <c r="S100" s="1"/>
      <c r="T100" s="1"/>
      <c r="U100" s="1"/>
      <c r="V100" s="18"/>
      <c r="X100" s="11"/>
      <c r="Y100" s="1"/>
      <c r="Z100" s="1"/>
      <c r="AA100" s="1"/>
      <c r="AB100" s="1"/>
      <c r="AC100" s="1"/>
      <c r="AD100" s="1"/>
      <c r="AE100" s="1"/>
      <c r="AF100" s="1"/>
      <c r="AG100" s="18"/>
      <c r="AI100" s="11"/>
      <c r="AJ100" s="1"/>
      <c r="AK100" s="1"/>
      <c r="AL100" s="1"/>
      <c r="AM100" s="1"/>
      <c r="AN100" s="1"/>
      <c r="AO100" s="1"/>
      <c r="AP100" s="1"/>
      <c r="AQ100" s="1"/>
      <c r="AR100" s="18"/>
    </row>
    <row r="101" spans="2:44" ht="15" customHeight="1">
      <c r="B101" s="11"/>
      <c r="C101" s="124" t="s">
        <v>1</v>
      </c>
      <c r="D101" s="124"/>
      <c r="E101" s="124"/>
      <c r="F101" s="124"/>
      <c r="G101" s="124"/>
      <c r="H101" s="124"/>
      <c r="I101" s="124"/>
      <c r="J101" s="124"/>
      <c r="K101" s="125"/>
      <c r="M101" s="11"/>
      <c r="N101" s="124" t="s">
        <v>1</v>
      </c>
      <c r="O101" s="124"/>
      <c r="P101" s="124"/>
      <c r="Q101" s="124"/>
      <c r="R101" s="124"/>
      <c r="S101" s="124"/>
      <c r="T101" s="124"/>
      <c r="U101" s="124"/>
      <c r="V101" s="125"/>
      <c r="X101" s="11"/>
      <c r="Y101" s="124" t="s">
        <v>1</v>
      </c>
      <c r="Z101" s="124"/>
      <c r="AA101" s="124"/>
      <c r="AB101" s="124"/>
      <c r="AC101" s="124"/>
      <c r="AD101" s="124"/>
      <c r="AE101" s="124"/>
      <c r="AF101" s="124"/>
      <c r="AG101" s="125"/>
      <c r="AI101" s="11"/>
      <c r="AJ101" s="124" t="s">
        <v>1</v>
      </c>
      <c r="AK101" s="124"/>
      <c r="AL101" s="124"/>
      <c r="AM101" s="124"/>
      <c r="AN101" s="124"/>
      <c r="AO101" s="124"/>
      <c r="AP101" s="124"/>
      <c r="AQ101" s="124"/>
      <c r="AR101" s="125"/>
    </row>
    <row r="102" spans="2:44" ht="31.5" customHeight="1">
      <c r="B102" s="19"/>
      <c r="C102" s="9"/>
      <c r="D102" s="9"/>
      <c r="E102" s="9"/>
      <c r="F102" s="9"/>
      <c r="G102" s="9"/>
      <c r="H102" s="9"/>
      <c r="I102" s="9"/>
      <c r="J102" s="9"/>
      <c r="K102" s="20"/>
      <c r="M102" s="19"/>
      <c r="N102" s="9"/>
      <c r="O102" s="9"/>
      <c r="P102" s="9"/>
      <c r="Q102" s="9"/>
      <c r="R102" s="9"/>
      <c r="S102" s="9"/>
      <c r="T102" s="9"/>
      <c r="U102" s="9"/>
      <c r="V102" s="20"/>
      <c r="X102" s="19"/>
      <c r="Y102" s="9"/>
      <c r="Z102" s="9"/>
      <c r="AA102" s="9"/>
      <c r="AB102" s="9"/>
      <c r="AC102" s="9"/>
      <c r="AD102" s="9"/>
      <c r="AE102" s="9"/>
      <c r="AF102" s="9"/>
      <c r="AG102" s="20"/>
      <c r="AI102" s="19"/>
      <c r="AJ102" s="9"/>
      <c r="AK102" s="9"/>
      <c r="AL102" s="9"/>
      <c r="AM102" s="9"/>
      <c r="AN102" s="9"/>
      <c r="AO102" s="9"/>
      <c r="AP102" s="9"/>
      <c r="AQ102" s="9"/>
      <c r="AR102" s="20"/>
    </row>
    <row r="103" ht="14.25" customHeight="1"/>
    <row r="104" spans="2:44" ht="33" customHeight="1">
      <c r="B104" s="15"/>
      <c r="C104" s="3"/>
      <c r="D104" s="3"/>
      <c r="E104" s="3"/>
      <c r="F104" s="3"/>
      <c r="G104" s="3"/>
      <c r="H104" s="3"/>
      <c r="I104" s="3"/>
      <c r="J104" s="6" t="s">
        <v>19</v>
      </c>
      <c r="K104" s="54">
        <v>9</v>
      </c>
      <c r="M104" s="15"/>
      <c r="N104" s="3"/>
      <c r="O104" s="3"/>
      <c r="P104" s="3"/>
      <c r="Q104" s="3"/>
      <c r="R104" s="3"/>
      <c r="S104" s="3"/>
      <c r="T104" s="3"/>
      <c r="U104" s="6" t="s">
        <v>19</v>
      </c>
      <c r="V104" s="54">
        <v>19</v>
      </c>
      <c r="X104" s="15"/>
      <c r="Y104" s="3"/>
      <c r="Z104" s="3"/>
      <c r="AA104" s="3"/>
      <c r="AB104" s="3"/>
      <c r="AC104" s="3"/>
      <c r="AD104" s="3"/>
      <c r="AE104" s="3"/>
      <c r="AF104" s="6" t="s">
        <v>19</v>
      </c>
      <c r="AG104" s="54">
        <v>29</v>
      </c>
      <c r="AI104" s="15"/>
      <c r="AJ104" s="3"/>
      <c r="AK104" s="3"/>
      <c r="AL104" s="3"/>
      <c r="AM104" s="3"/>
      <c r="AN104" s="3"/>
      <c r="AO104" s="3"/>
      <c r="AP104" s="3"/>
      <c r="AQ104" s="6" t="s">
        <v>19</v>
      </c>
      <c r="AR104" s="54">
        <v>39</v>
      </c>
    </row>
    <row r="105" spans="2:44" ht="18.75">
      <c r="B105" s="10"/>
      <c r="C105" s="126" t="s">
        <v>27</v>
      </c>
      <c r="D105" s="126"/>
      <c r="E105" s="126"/>
      <c r="F105" s="126"/>
      <c r="G105" s="126"/>
      <c r="H105" s="126"/>
      <c r="I105" s="126"/>
      <c r="J105" s="126"/>
      <c r="K105" s="17"/>
      <c r="M105" s="10"/>
      <c r="N105" s="126" t="s">
        <v>27</v>
      </c>
      <c r="O105" s="126"/>
      <c r="P105" s="126"/>
      <c r="Q105" s="126"/>
      <c r="R105" s="126"/>
      <c r="S105" s="126"/>
      <c r="T105" s="126"/>
      <c r="U105" s="126"/>
      <c r="V105" s="17"/>
      <c r="X105" s="10"/>
      <c r="Y105" s="126" t="s">
        <v>27</v>
      </c>
      <c r="Z105" s="126"/>
      <c r="AA105" s="126"/>
      <c r="AB105" s="126"/>
      <c r="AC105" s="126"/>
      <c r="AD105" s="126"/>
      <c r="AE105" s="126"/>
      <c r="AF105" s="126"/>
      <c r="AG105" s="17"/>
      <c r="AI105" s="10"/>
      <c r="AJ105" s="126" t="s">
        <v>27</v>
      </c>
      <c r="AK105" s="126"/>
      <c r="AL105" s="126"/>
      <c r="AM105" s="126"/>
      <c r="AN105" s="126"/>
      <c r="AO105" s="126"/>
      <c r="AP105" s="126"/>
      <c r="AQ105" s="126"/>
      <c r="AR105" s="17"/>
    </row>
    <row r="106" spans="2:44" ht="13.5" customHeight="1" thickBot="1">
      <c r="B106" s="10"/>
      <c r="C106" s="2"/>
      <c r="D106" s="2"/>
      <c r="E106" s="2"/>
      <c r="F106" s="2"/>
      <c r="G106" s="2"/>
      <c r="H106" s="2"/>
      <c r="I106" s="2"/>
      <c r="J106" s="2"/>
      <c r="K106" s="17"/>
      <c r="M106" s="10"/>
      <c r="N106" s="2"/>
      <c r="O106" s="2"/>
      <c r="P106" s="2"/>
      <c r="Q106" s="2"/>
      <c r="R106" s="2"/>
      <c r="S106" s="2"/>
      <c r="T106" s="2"/>
      <c r="U106" s="2"/>
      <c r="V106" s="17"/>
      <c r="X106" s="10"/>
      <c r="Y106" s="2"/>
      <c r="Z106" s="2"/>
      <c r="AA106" s="2"/>
      <c r="AB106" s="2"/>
      <c r="AC106" s="2"/>
      <c r="AD106" s="2"/>
      <c r="AE106" s="2"/>
      <c r="AF106" s="2"/>
      <c r="AG106" s="17"/>
      <c r="AI106" s="10"/>
      <c r="AJ106" s="2"/>
      <c r="AK106" s="2"/>
      <c r="AL106" s="2"/>
      <c r="AM106" s="2"/>
      <c r="AN106" s="2"/>
      <c r="AO106" s="2"/>
      <c r="AP106" s="2"/>
      <c r="AQ106" s="2"/>
      <c r="AR106" s="17"/>
    </row>
    <row r="107" spans="2:44" ht="61.5" customHeight="1" thickBot="1">
      <c r="B107" s="11"/>
      <c r="C107" s="127" t="s">
        <v>20</v>
      </c>
      <c r="D107" s="128"/>
      <c r="E107" s="129">
        <f>'一覧表（1-20)'!$C$3</f>
        <v>0</v>
      </c>
      <c r="F107" s="130"/>
      <c r="G107" s="130"/>
      <c r="H107" s="130"/>
      <c r="I107" s="130"/>
      <c r="J107" s="131"/>
      <c r="K107" s="18"/>
      <c r="M107" s="11"/>
      <c r="N107" s="127" t="s">
        <v>20</v>
      </c>
      <c r="O107" s="128"/>
      <c r="P107" s="129">
        <f>'一覧表（1-20)'!$C$3</f>
        <v>0</v>
      </c>
      <c r="Q107" s="130"/>
      <c r="R107" s="130"/>
      <c r="S107" s="130"/>
      <c r="T107" s="130"/>
      <c r="U107" s="131"/>
      <c r="V107" s="18"/>
      <c r="X107" s="11"/>
      <c r="Y107" s="127" t="s">
        <v>20</v>
      </c>
      <c r="Z107" s="128"/>
      <c r="AA107" s="129">
        <f>'一覧表（1-20)'!$C$3</f>
        <v>0</v>
      </c>
      <c r="AB107" s="130"/>
      <c r="AC107" s="130"/>
      <c r="AD107" s="130"/>
      <c r="AE107" s="130"/>
      <c r="AF107" s="131"/>
      <c r="AG107" s="18"/>
      <c r="AI107" s="11"/>
      <c r="AJ107" s="127" t="s">
        <v>20</v>
      </c>
      <c r="AK107" s="128"/>
      <c r="AL107" s="129">
        <f>'一覧表（1-20)'!$C$3</f>
        <v>0</v>
      </c>
      <c r="AM107" s="130"/>
      <c r="AN107" s="130"/>
      <c r="AO107" s="130"/>
      <c r="AP107" s="130"/>
      <c r="AQ107" s="131"/>
      <c r="AR107" s="18"/>
    </row>
    <row r="108" spans="2:44" ht="53.25" customHeight="1" thickBot="1">
      <c r="B108" s="11"/>
      <c r="C108" s="140" t="s">
        <v>42</v>
      </c>
      <c r="D108" s="122"/>
      <c r="E108" s="120">
        <f>'一覧表（1-20)'!$K$2</f>
        <v>0</v>
      </c>
      <c r="F108" s="121"/>
      <c r="G108" s="122"/>
      <c r="H108" s="51" t="s">
        <v>43</v>
      </c>
      <c r="I108" s="120">
        <f>VLOOKUP(K104,'一覧表（1-20)'!$A$9:$K$28,6,0)</f>
        <v>0</v>
      </c>
      <c r="J108" s="123"/>
      <c r="K108" s="18"/>
      <c r="M108" s="11"/>
      <c r="N108" s="140" t="s">
        <v>42</v>
      </c>
      <c r="O108" s="122"/>
      <c r="P108" s="120">
        <f>'一覧表（1-20)'!$K$2</f>
        <v>0</v>
      </c>
      <c r="Q108" s="121"/>
      <c r="R108" s="122"/>
      <c r="S108" s="51" t="s">
        <v>43</v>
      </c>
      <c r="T108" s="120">
        <f>VLOOKUP(V104,'一覧表（1-20)'!$A$9:$K$28,6,0)</f>
        <v>0</v>
      </c>
      <c r="U108" s="123"/>
      <c r="V108" s="18"/>
      <c r="X108" s="11"/>
      <c r="Y108" s="140" t="s">
        <v>42</v>
      </c>
      <c r="Z108" s="122"/>
      <c r="AA108" s="120">
        <f>'一覧表（1-20)'!$K$2</f>
        <v>0</v>
      </c>
      <c r="AB108" s="121"/>
      <c r="AC108" s="122"/>
      <c r="AD108" s="51" t="s">
        <v>43</v>
      </c>
      <c r="AE108" s="120">
        <f>VLOOKUP(AG104,'一覧表 (21-40)'!$A$9:$K$28,6,0)</f>
        <v>0</v>
      </c>
      <c r="AF108" s="123"/>
      <c r="AG108" s="18"/>
      <c r="AI108" s="11"/>
      <c r="AJ108" s="140" t="s">
        <v>42</v>
      </c>
      <c r="AK108" s="122"/>
      <c r="AL108" s="120">
        <f>'一覧表（1-20)'!$K$2</f>
        <v>0</v>
      </c>
      <c r="AM108" s="121"/>
      <c r="AN108" s="122"/>
      <c r="AO108" s="51" t="s">
        <v>43</v>
      </c>
      <c r="AP108" s="120">
        <f>VLOOKUP(AR104,'一覧表 (21-40)'!$A$9:$K$28,6,0)</f>
        <v>0</v>
      </c>
      <c r="AQ108" s="123"/>
      <c r="AR108" s="18"/>
    </row>
    <row r="109" spans="2:44" ht="29.25" customHeight="1">
      <c r="B109" s="11"/>
      <c r="C109" s="132" t="s">
        <v>44</v>
      </c>
      <c r="D109" s="133"/>
      <c r="E109" s="134">
        <f>VLOOKUP(K104,'一覧表（1-20)'!$A$9:$K$28,4,0)</f>
        <v>0</v>
      </c>
      <c r="F109" s="135"/>
      <c r="G109" s="135"/>
      <c r="H109" s="52" t="s">
        <v>17</v>
      </c>
      <c r="I109" s="141" t="s">
        <v>0</v>
      </c>
      <c r="J109" s="142"/>
      <c r="K109" s="18"/>
      <c r="M109" s="11"/>
      <c r="N109" s="132" t="s">
        <v>44</v>
      </c>
      <c r="O109" s="133"/>
      <c r="P109" s="134">
        <f>VLOOKUP(V104,'一覧表（1-20)'!$A$9:$K$28,4,0)</f>
        <v>0</v>
      </c>
      <c r="Q109" s="135"/>
      <c r="R109" s="135"/>
      <c r="S109" s="52" t="s">
        <v>17</v>
      </c>
      <c r="T109" s="141" t="s">
        <v>0</v>
      </c>
      <c r="U109" s="142"/>
      <c r="V109" s="18"/>
      <c r="X109" s="11"/>
      <c r="Y109" s="132" t="s">
        <v>44</v>
      </c>
      <c r="Z109" s="133"/>
      <c r="AA109" s="134">
        <f>VLOOKUP(AG104,'一覧表 (21-40)'!$A$9:$K$28,4,0)</f>
        <v>0</v>
      </c>
      <c r="AB109" s="135"/>
      <c r="AC109" s="135"/>
      <c r="AD109" s="52" t="s">
        <v>17</v>
      </c>
      <c r="AE109" s="141" t="s">
        <v>0</v>
      </c>
      <c r="AF109" s="142"/>
      <c r="AG109" s="18"/>
      <c r="AI109" s="11"/>
      <c r="AJ109" s="132" t="s">
        <v>44</v>
      </c>
      <c r="AK109" s="133"/>
      <c r="AL109" s="134">
        <f>VLOOKUP(AR104,'一覧表 (21-40)'!$A$9:$K$28,4,0)</f>
        <v>0</v>
      </c>
      <c r="AM109" s="135"/>
      <c r="AN109" s="135"/>
      <c r="AO109" s="52" t="s">
        <v>17</v>
      </c>
      <c r="AP109" s="141" t="s">
        <v>0</v>
      </c>
      <c r="AQ109" s="142"/>
      <c r="AR109" s="18"/>
    </row>
    <row r="110" spans="2:44" ht="52.5" customHeight="1" thickBot="1">
      <c r="B110" s="11"/>
      <c r="C110" s="143" t="s">
        <v>18</v>
      </c>
      <c r="D110" s="144"/>
      <c r="E110" s="145">
        <f>VLOOKUP('出品票(連番印刷用）'!K104,'一覧表（1-20)'!$A$9:$K$28,2,0)</f>
        <v>0</v>
      </c>
      <c r="F110" s="146"/>
      <c r="G110" s="147"/>
      <c r="H110" s="53"/>
      <c r="I110" s="148"/>
      <c r="J110" s="149"/>
      <c r="K110" s="18"/>
      <c r="M110" s="11"/>
      <c r="N110" s="143" t="s">
        <v>18</v>
      </c>
      <c r="O110" s="144"/>
      <c r="P110" s="145">
        <f>VLOOKUP('出品票(連番印刷用）'!V104,'一覧表（1-20)'!$A$9:$K$28,2,0)</f>
        <v>0</v>
      </c>
      <c r="Q110" s="146"/>
      <c r="R110" s="147"/>
      <c r="S110" s="53"/>
      <c r="T110" s="148"/>
      <c r="U110" s="149"/>
      <c r="V110" s="18"/>
      <c r="X110" s="11"/>
      <c r="Y110" s="143" t="s">
        <v>18</v>
      </c>
      <c r="Z110" s="144"/>
      <c r="AA110" s="134">
        <f>VLOOKUP(AG104,'一覧表 (21-40)'!$A$9:$K$28,2,0)</f>
        <v>0</v>
      </c>
      <c r="AB110" s="135"/>
      <c r="AC110" s="135"/>
      <c r="AD110" s="53">
        <f>VLOOKUP(AG104,'一覧表 (21-40)'!$A$9:$K$28,5,0)</f>
        <v>0</v>
      </c>
      <c r="AE110" s="148"/>
      <c r="AF110" s="149"/>
      <c r="AG110" s="18"/>
      <c r="AI110" s="11"/>
      <c r="AJ110" s="143" t="s">
        <v>18</v>
      </c>
      <c r="AK110" s="144"/>
      <c r="AL110" s="134">
        <f>VLOOKUP(AR104,'一覧表 (21-40)'!$A$9:$K$28,2,0)</f>
        <v>0</v>
      </c>
      <c r="AM110" s="135"/>
      <c r="AN110" s="135"/>
      <c r="AO110" s="53">
        <f>VLOOKUP(AR104,'一覧表 (21-40)'!$A$9:$K$28,5,0)</f>
        <v>0</v>
      </c>
      <c r="AP110" s="148"/>
      <c r="AQ110" s="149"/>
      <c r="AR110" s="18"/>
    </row>
    <row r="111" spans="2:44" ht="65.25" customHeight="1" thickBot="1">
      <c r="B111" s="11"/>
      <c r="C111" s="136" t="s">
        <v>45</v>
      </c>
      <c r="D111" s="122"/>
      <c r="E111" s="137">
        <f>VLOOKUP('出品票(連番印刷用）'!K104,'一覧表（1-20)'!$A$9:$K$28,7,0)</f>
        <v>0</v>
      </c>
      <c r="F111" s="138"/>
      <c r="G111" s="138"/>
      <c r="H111" s="138"/>
      <c r="I111" s="138"/>
      <c r="J111" s="139"/>
      <c r="K111" s="18"/>
      <c r="M111" s="11"/>
      <c r="N111" s="136" t="s">
        <v>45</v>
      </c>
      <c r="O111" s="122"/>
      <c r="P111" s="137">
        <f>VLOOKUP('出品票(連番印刷用）'!V104,'一覧表（1-20)'!$A$9:$K$28,7,0)</f>
        <v>0</v>
      </c>
      <c r="Q111" s="138"/>
      <c r="R111" s="138"/>
      <c r="S111" s="138"/>
      <c r="T111" s="138"/>
      <c r="U111" s="139"/>
      <c r="V111" s="18"/>
      <c r="X111" s="11"/>
      <c r="Y111" s="136" t="s">
        <v>45</v>
      </c>
      <c r="Z111" s="122"/>
      <c r="AA111" s="137">
        <f>VLOOKUP(AG104,'一覧表 (21-40)'!$A$9:$K$28,7,0)</f>
        <v>0</v>
      </c>
      <c r="AB111" s="138"/>
      <c r="AC111" s="138"/>
      <c r="AD111" s="138"/>
      <c r="AE111" s="138"/>
      <c r="AF111" s="139"/>
      <c r="AG111" s="18"/>
      <c r="AI111" s="11"/>
      <c r="AJ111" s="136" t="s">
        <v>45</v>
      </c>
      <c r="AK111" s="122"/>
      <c r="AL111" s="137">
        <f>VLOOKUP(AR104,'一覧表 (21-40)'!$A$9:$K$28,7,0)</f>
        <v>0</v>
      </c>
      <c r="AM111" s="138"/>
      <c r="AN111" s="138"/>
      <c r="AO111" s="138"/>
      <c r="AP111" s="138"/>
      <c r="AQ111" s="139"/>
      <c r="AR111" s="18"/>
    </row>
    <row r="112" spans="2:44" ht="15" customHeight="1">
      <c r="B112" s="11"/>
      <c r="C112" s="1"/>
      <c r="D112" s="1"/>
      <c r="E112" s="1"/>
      <c r="F112" s="1"/>
      <c r="G112" s="1"/>
      <c r="H112" s="1"/>
      <c r="I112" s="1"/>
      <c r="J112" s="1"/>
      <c r="K112" s="18"/>
      <c r="M112" s="11"/>
      <c r="N112" s="1"/>
      <c r="O112" s="1"/>
      <c r="P112" s="1"/>
      <c r="Q112" s="1"/>
      <c r="R112" s="1"/>
      <c r="S112" s="1"/>
      <c r="T112" s="1"/>
      <c r="U112" s="1"/>
      <c r="V112" s="18"/>
      <c r="X112" s="11"/>
      <c r="Y112" s="1"/>
      <c r="Z112" s="1"/>
      <c r="AA112" s="1"/>
      <c r="AB112" s="1"/>
      <c r="AC112" s="1"/>
      <c r="AD112" s="1"/>
      <c r="AE112" s="1"/>
      <c r="AF112" s="1"/>
      <c r="AG112" s="18"/>
      <c r="AI112" s="11"/>
      <c r="AJ112" s="1"/>
      <c r="AK112" s="1"/>
      <c r="AL112" s="1"/>
      <c r="AM112" s="1"/>
      <c r="AN112" s="1"/>
      <c r="AO112" s="1"/>
      <c r="AP112" s="1"/>
      <c r="AQ112" s="1"/>
      <c r="AR112" s="18"/>
    </row>
    <row r="113" spans="2:44" ht="15" customHeight="1">
      <c r="B113" s="11"/>
      <c r="C113" s="124" t="s">
        <v>1</v>
      </c>
      <c r="D113" s="124"/>
      <c r="E113" s="124"/>
      <c r="F113" s="124"/>
      <c r="G113" s="124"/>
      <c r="H113" s="124"/>
      <c r="I113" s="124"/>
      <c r="J113" s="124"/>
      <c r="K113" s="125"/>
      <c r="M113" s="11"/>
      <c r="N113" s="124" t="s">
        <v>1</v>
      </c>
      <c r="O113" s="124"/>
      <c r="P113" s="124"/>
      <c r="Q113" s="124"/>
      <c r="R113" s="124"/>
      <c r="S113" s="124"/>
      <c r="T113" s="124"/>
      <c r="U113" s="124"/>
      <c r="V113" s="125"/>
      <c r="X113" s="11"/>
      <c r="Y113" s="124" t="s">
        <v>1</v>
      </c>
      <c r="Z113" s="124"/>
      <c r="AA113" s="124"/>
      <c r="AB113" s="124"/>
      <c r="AC113" s="124"/>
      <c r="AD113" s="124"/>
      <c r="AE113" s="124"/>
      <c r="AF113" s="124"/>
      <c r="AG113" s="125"/>
      <c r="AI113" s="11"/>
      <c r="AJ113" s="124" t="s">
        <v>1</v>
      </c>
      <c r="AK113" s="124"/>
      <c r="AL113" s="124"/>
      <c r="AM113" s="124"/>
      <c r="AN113" s="124"/>
      <c r="AO113" s="124"/>
      <c r="AP113" s="124"/>
      <c r="AQ113" s="124"/>
      <c r="AR113" s="125"/>
    </row>
    <row r="114" spans="2:44" ht="31.5" customHeight="1">
      <c r="B114" s="19"/>
      <c r="C114" s="9"/>
      <c r="D114" s="9"/>
      <c r="E114" s="9"/>
      <c r="F114" s="9"/>
      <c r="G114" s="9"/>
      <c r="H114" s="9"/>
      <c r="I114" s="9"/>
      <c r="J114" s="9"/>
      <c r="K114" s="20"/>
      <c r="M114" s="19"/>
      <c r="N114" s="9"/>
      <c r="O114" s="9"/>
      <c r="P114" s="9"/>
      <c r="Q114" s="9"/>
      <c r="R114" s="9"/>
      <c r="S114" s="9"/>
      <c r="T114" s="9"/>
      <c r="U114" s="9"/>
      <c r="V114" s="20"/>
      <c r="X114" s="19"/>
      <c r="Y114" s="9"/>
      <c r="Z114" s="9"/>
      <c r="AA114" s="9"/>
      <c r="AB114" s="9"/>
      <c r="AC114" s="9"/>
      <c r="AD114" s="9"/>
      <c r="AE114" s="9"/>
      <c r="AF114" s="9"/>
      <c r="AG114" s="20"/>
      <c r="AI114" s="19"/>
      <c r="AJ114" s="9"/>
      <c r="AK114" s="9"/>
      <c r="AL114" s="9"/>
      <c r="AM114" s="9"/>
      <c r="AN114" s="9"/>
      <c r="AO114" s="9"/>
      <c r="AP114" s="9"/>
      <c r="AQ114" s="9"/>
      <c r="AR114" s="20"/>
    </row>
    <row r="115" ht="15" customHeight="1"/>
    <row r="116" ht="72.75" customHeight="1"/>
    <row r="117" spans="2:44" ht="33" customHeight="1">
      <c r="B117" s="15"/>
      <c r="C117" s="3"/>
      <c r="D117" s="3"/>
      <c r="E117" s="3"/>
      <c r="F117" s="3"/>
      <c r="G117" s="3"/>
      <c r="H117" s="3"/>
      <c r="I117" s="3"/>
      <c r="J117" s="6" t="s">
        <v>19</v>
      </c>
      <c r="K117" s="54">
        <v>10</v>
      </c>
      <c r="M117" s="15"/>
      <c r="N117" s="3"/>
      <c r="O117" s="3"/>
      <c r="P117" s="3"/>
      <c r="Q117" s="3"/>
      <c r="R117" s="3"/>
      <c r="S117" s="3"/>
      <c r="T117" s="3"/>
      <c r="U117" s="6" t="s">
        <v>19</v>
      </c>
      <c r="V117" s="54">
        <v>20</v>
      </c>
      <c r="X117" s="15"/>
      <c r="Y117" s="3"/>
      <c r="Z117" s="3"/>
      <c r="AA117" s="3"/>
      <c r="AB117" s="3"/>
      <c r="AC117" s="3"/>
      <c r="AD117" s="3"/>
      <c r="AE117" s="3"/>
      <c r="AF117" s="6" t="s">
        <v>19</v>
      </c>
      <c r="AG117" s="54">
        <v>30</v>
      </c>
      <c r="AI117" s="15"/>
      <c r="AJ117" s="3"/>
      <c r="AK117" s="3"/>
      <c r="AL117" s="3"/>
      <c r="AM117" s="3"/>
      <c r="AN117" s="3"/>
      <c r="AO117" s="3"/>
      <c r="AP117" s="3"/>
      <c r="AQ117" s="6" t="s">
        <v>19</v>
      </c>
      <c r="AR117" s="54">
        <v>40</v>
      </c>
    </row>
    <row r="118" spans="2:44" ht="18.75">
      <c r="B118" s="10"/>
      <c r="C118" s="126" t="s">
        <v>27</v>
      </c>
      <c r="D118" s="126"/>
      <c r="E118" s="126"/>
      <c r="F118" s="126"/>
      <c r="G118" s="126"/>
      <c r="H118" s="126"/>
      <c r="I118" s="126"/>
      <c r="J118" s="126"/>
      <c r="K118" s="17"/>
      <c r="M118" s="10"/>
      <c r="N118" s="126" t="s">
        <v>27</v>
      </c>
      <c r="O118" s="126"/>
      <c r="P118" s="126"/>
      <c r="Q118" s="126"/>
      <c r="R118" s="126"/>
      <c r="S118" s="126"/>
      <c r="T118" s="126"/>
      <c r="U118" s="126"/>
      <c r="V118" s="17"/>
      <c r="X118" s="10"/>
      <c r="Y118" s="126" t="s">
        <v>27</v>
      </c>
      <c r="Z118" s="126"/>
      <c r="AA118" s="126"/>
      <c r="AB118" s="126"/>
      <c r="AC118" s="126"/>
      <c r="AD118" s="126"/>
      <c r="AE118" s="126"/>
      <c r="AF118" s="126"/>
      <c r="AG118" s="17"/>
      <c r="AI118" s="10"/>
      <c r="AJ118" s="126" t="s">
        <v>27</v>
      </c>
      <c r="AK118" s="126"/>
      <c r="AL118" s="126"/>
      <c r="AM118" s="126"/>
      <c r="AN118" s="126"/>
      <c r="AO118" s="126"/>
      <c r="AP118" s="126"/>
      <c r="AQ118" s="126"/>
      <c r="AR118" s="17"/>
    </row>
    <row r="119" spans="2:44" ht="13.5" customHeight="1" thickBot="1">
      <c r="B119" s="10"/>
      <c r="C119" s="2"/>
      <c r="D119" s="2"/>
      <c r="E119" s="2"/>
      <c r="F119" s="2"/>
      <c r="G119" s="2"/>
      <c r="H119" s="2"/>
      <c r="I119" s="2"/>
      <c r="J119" s="2"/>
      <c r="K119" s="17"/>
      <c r="M119" s="10"/>
      <c r="N119" s="2"/>
      <c r="O119" s="2"/>
      <c r="P119" s="2"/>
      <c r="Q119" s="2"/>
      <c r="R119" s="2"/>
      <c r="S119" s="2"/>
      <c r="T119" s="2"/>
      <c r="U119" s="2"/>
      <c r="V119" s="17"/>
      <c r="X119" s="10"/>
      <c r="Y119" s="2"/>
      <c r="Z119" s="2"/>
      <c r="AA119" s="2"/>
      <c r="AB119" s="2"/>
      <c r="AC119" s="2"/>
      <c r="AD119" s="2"/>
      <c r="AE119" s="2"/>
      <c r="AF119" s="2"/>
      <c r="AG119" s="17"/>
      <c r="AI119" s="10"/>
      <c r="AJ119" s="2"/>
      <c r="AK119" s="2"/>
      <c r="AL119" s="2"/>
      <c r="AM119" s="2"/>
      <c r="AN119" s="2"/>
      <c r="AO119" s="2"/>
      <c r="AP119" s="2"/>
      <c r="AQ119" s="2"/>
      <c r="AR119" s="17"/>
    </row>
    <row r="120" spans="2:44" ht="61.5" customHeight="1" thickBot="1">
      <c r="B120" s="11"/>
      <c r="C120" s="127" t="s">
        <v>20</v>
      </c>
      <c r="D120" s="128"/>
      <c r="E120" s="129">
        <f>'一覧表（1-20)'!$C$3</f>
        <v>0</v>
      </c>
      <c r="F120" s="130"/>
      <c r="G120" s="130"/>
      <c r="H120" s="130"/>
      <c r="I120" s="130"/>
      <c r="J120" s="131"/>
      <c r="K120" s="18"/>
      <c r="M120" s="11"/>
      <c r="N120" s="127" t="s">
        <v>20</v>
      </c>
      <c r="O120" s="128"/>
      <c r="P120" s="129">
        <f>'一覧表（1-20)'!$C$3</f>
        <v>0</v>
      </c>
      <c r="Q120" s="130"/>
      <c r="R120" s="130"/>
      <c r="S120" s="130"/>
      <c r="T120" s="130"/>
      <c r="U120" s="131"/>
      <c r="V120" s="18"/>
      <c r="X120" s="11"/>
      <c r="Y120" s="127" t="s">
        <v>20</v>
      </c>
      <c r="Z120" s="128"/>
      <c r="AA120" s="129">
        <f>'一覧表（1-20)'!$C$3</f>
        <v>0</v>
      </c>
      <c r="AB120" s="130"/>
      <c r="AC120" s="130"/>
      <c r="AD120" s="130"/>
      <c r="AE120" s="130"/>
      <c r="AF120" s="131"/>
      <c r="AG120" s="18"/>
      <c r="AI120" s="11"/>
      <c r="AJ120" s="127" t="s">
        <v>20</v>
      </c>
      <c r="AK120" s="128"/>
      <c r="AL120" s="129">
        <f>'一覧表（1-20)'!$C$3</f>
        <v>0</v>
      </c>
      <c r="AM120" s="130"/>
      <c r="AN120" s="130"/>
      <c r="AO120" s="130"/>
      <c r="AP120" s="130"/>
      <c r="AQ120" s="131"/>
      <c r="AR120" s="18"/>
    </row>
    <row r="121" spans="2:44" ht="53.25" customHeight="1" thickBot="1">
      <c r="B121" s="11"/>
      <c r="C121" s="140" t="s">
        <v>42</v>
      </c>
      <c r="D121" s="122"/>
      <c r="E121" s="120">
        <f>'一覧表（1-20)'!$K$2</f>
        <v>0</v>
      </c>
      <c r="F121" s="121"/>
      <c r="G121" s="122"/>
      <c r="H121" s="51" t="s">
        <v>43</v>
      </c>
      <c r="I121" s="120">
        <f>VLOOKUP(K117,'一覧表（1-20)'!$A$9:$K$28,6,0)</f>
        <v>0</v>
      </c>
      <c r="J121" s="123"/>
      <c r="K121" s="18"/>
      <c r="M121" s="11"/>
      <c r="N121" s="140" t="s">
        <v>42</v>
      </c>
      <c r="O121" s="122"/>
      <c r="P121" s="120">
        <f>'一覧表（1-20)'!$K$2</f>
        <v>0</v>
      </c>
      <c r="Q121" s="121"/>
      <c r="R121" s="122"/>
      <c r="S121" s="51" t="s">
        <v>43</v>
      </c>
      <c r="T121" s="120">
        <f>VLOOKUP(V117,'一覧表（1-20)'!$A$9:$K$28,6,0)</f>
        <v>0</v>
      </c>
      <c r="U121" s="123"/>
      <c r="V121" s="18"/>
      <c r="X121" s="11"/>
      <c r="Y121" s="140" t="s">
        <v>42</v>
      </c>
      <c r="Z121" s="122"/>
      <c r="AA121" s="120">
        <f>'一覧表（1-20)'!$K$2</f>
        <v>0</v>
      </c>
      <c r="AB121" s="121"/>
      <c r="AC121" s="122"/>
      <c r="AD121" s="51" t="s">
        <v>43</v>
      </c>
      <c r="AE121" s="120">
        <f>VLOOKUP(AG117,'一覧表 (21-40)'!$A$9:$K$28,6,0)</f>
        <v>0</v>
      </c>
      <c r="AF121" s="123"/>
      <c r="AG121" s="18"/>
      <c r="AI121" s="11"/>
      <c r="AJ121" s="140" t="s">
        <v>42</v>
      </c>
      <c r="AK121" s="122"/>
      <c r="AL121" s="120">
        <f>'一覧表（1-20)'!$K$2</f>
        <v>0</v>
      </c>
      <c r="AM121" s="121"/>
      <c r="AN121" s="122"/>
      <c r="AO121" s="51" t="s">
        <v>43</v>
      </c>
      <c r="AP121" s="120">
        <f>VLOOKUP(AR117,'一覧表 (21-40)'!$A$9:$K$28,6,0)</f>
        <v>0</v>
      </c>
      <c r="AQ121" s="123"/>
      <c r="AR121" s="18"/>
    </row>
    <row r="122" spans="2:44" ht="29.25" customHeight="1">
      <c r="B122" s="11"/>
      <c r="C122" s="132" t="s">
        <v>44</v>
      </c>
      <c r="D122" s="133"/>
      <c r="E122" s="134">
        <f>VLOOKUP(K117,'一覧表（1-20)'!$A$9:$K$28,4,0)</f>
        <v>0</v>
      </c>
      <c r="F122" s="135"/>
      <c r="G122" s="135"/>
      <c r="H122" s="52" t="s">
        <v>17</v>
      </c>
      <c r="I122" s="141" t="s">
        <v>0</v>
      </c>
      <c r="J122" s="142"/>
      <c r="K122" s="18"/>
      <c r="M122" s="11"/>
      <c r="N122" s="132" t="s">
        <v>44</v>
      </c>
      <c r="O122" s="133"/>
      <c r="P122" s="134">
        <f>VLOOKUP(V117,'一覧表（1-20)'!$A$9:$K$28,4,0)</f>
        <v>0</v>
      </c>
      <c r="Q122" s="135"/>
      <c r="R122" s="135"/>
      <c r="S122" s="52" t="s">
        <v>17</v>
      </c>
      <c r="T122" s="141" t="s">
        <v>0</v>
      </c>
      <c r="U122" s="142"/>
      <c r="V122" s="18"/>
      <c r="X122" s="11"/>
      <c r="Y122" s="132" t="s">
        <v>44</v>
      </c>
      <c r="Z122" s="133"/>
      <c r="AA122" s="134">
        <f>VLOOKUP(AG117,'一覧表 (21-40)'!$A$9:$K$28,4,0)</f>
        <v>0</v>
      </c>
      <c r="AB122" s="135"/>
      <c r="AC122" s="135"/>
      <c r="AD122" s="52" t="s">
        <v>17</v>
      </c>
      <c r="AE122" s="141" t="s">
        <v>0</v>
      </c>
      <c r="AF122" s="142"/>
      <c r="AG122" s="18"/>
      <c r="AI122" s="11"/>
      <c r="AJ122" s="132" t="s">
        <v>44</v>
      </c>
      <c r="AK122" s="133"/>
      <c r="AL122" s="134">
        <f>VLOOKUP(AR117,'一覧表 (21-40)'!$A$9:$K$28,4,0)</f>
        <v>0</v>
      </c>
      <c r="AM122" s="135"/>
      <c r="AN122" s="135"/>
      <c r="AO122" s="52" t="s">
        <v>17</v>
      </c>
      <c r="AP122" s="141" t="s">
        <v>0</v>
      </c>
      <c r="AQ122" s="142"/>
      <c r="AR122" s="18"/>
    </row>
    <row r="123" spans="2:44" ht="52.5" customHeight="1" thickBot="1">
      <c r="B123" s="11"/>
      <c r="C123" s="143" t="s">
        <v>18</v>
      </c>
      <c r="D123" s="144"/>
      <c r="E123" s="145">
        <f>VLOOKUP('出品票(連番印刷用）'!K117,'一覧表（1-20)'!$A$9:$K$28,2,0)</f>
        <v>0</v>
      </c>
      <c r="F123" s="146"/>
      <c r="G123" s="147"/>
      <c r="H123" s="53"/>
      <c r="I123" s="148"/>
      <c r="J123" s="149"/>
      <c r="K123" s="18"/>
      <c r="M123" s="11"/>
      <c r="N123" s="143" t="s">
        <v>18</v>
      </c>
      <c r="O123" s="144"/>
      <c r="P123" s="145">
        <f>VLOOKUP('出品票(連番印刷用）'!V117,'一覧表（1-20)'!$A$9:$K$28,2,0)</f>
        <v>0</v>
      </c>
      <c r="Q123" s="146"/>
      <c r="R123" s="147"/>
      <c r="S123" s="53"/>
      <c r="T123" s="148"/>
      <c r="U123" s="149"/>
      <c r="V123" s="18"/>
      <c r="X123" s="11"/>
      <c r="Y123" s="143" t="s">
        <v>18</v>
      </c>
      <c r="Z123" s="144"/>
      <c r="AA123" s="134">
        <f>VLOOKUP(AG117,'一覧表 (21-40)'!$A$9:$K$28,2,0)</f>
        <v>0</v>
      </c>
      <c r="AB123" s="135"/>
      <c r="AC123" s="135"/>
      <c r="AD123" s="53">
        <f>VLOOKUP(AG117,'一覧表 (21-40)'!$A$9:$K$28,5,0)</f>
        <v>0</v>
      </c>
      <c r="AE123" s="148"/>
      <c r="AF123" s="149"/>
      <c r="AG123" s="18"/>
      <c r="AI123" s="11"/>
      <c r="AJ123" s="143" t="s">
        <v>18</v>
      </c>
      <c r="AK123" s="144"/>
      <c r="AL123" s="134">
        <f>VLOOKUP(AR117,'一覧表 (21-40)'!$A$9:$K$28,2,0)</f>
        <v>0</v>
      </c>
      <c r="AM123" s="135"/>
      <c r="AN123" s="135"/>
      <c r="AO123" s="53">
        <f>VLOOKUP(AR117,'一覧表 (21-40)'!$A$9:$K$28,5,0)</f>
        <v>0</v>
      </c>
      <c r="AP123" s="148"/>
      <c r="AQ123" s="149"/>
      <c r="AR123" s="18"/>
    </row>
    <row r="124" spans="2:44" ht="65.25" customHeight="1" thickBot="1">
      <c r="B124" s="11"/>
      <c r="C124" s="136" t="s">
        <v>45</v>
      </c>
      <c r="D124" s="122"/>
      <c r="E124" s="137">
        <f>VLOOKUP('出品票(連番印刷用）'!K117,'一覧表（1-20)'!$A$9:$K$28,7,0)</f>
        <v>0</v>
      </c>
      <c r="F124" s="138"/>
      <c r="G124" s="138"/>
      <c r="H124" s="138"/>
      <c r="I124" s="138"/>
      <c r="J124" s="139"/>
      <c r="K124" s="18"/>
      <c r="M124" s="11"/>
      <c r="N124" s="136" t="s">
        <v>45</v>
      </c>
      <c r="O124" s="122"/>
      <c r="P124" s="137">
        <f>VLOOKUP('出品票(連番印刷用）'!V117,'一覧表（1-20)'!$A$9:$K$28,7,0)</f>
        <v>0</v>
      </c>
      <c r="Q124" s="138"/>
      <c r="R124" s="138"/>
      <c r="S124" s="138"/>
      <c r="T124" s="138"/>
      <c r="U124" s="139"/>
      <c r="V124" s="18"/>
      <c r="X124" s="11"/>
      <c r="Y124" s="136" t="s">
        <v>45</v>
      </c>
      <c r="Z124" s="122"/>
      <c r="AA124" s="137">
        <f>VLOOKUP(AG117,'一覧表 (21-40)'!$A$9:$K$28,7,0)</f>
        <v>0</v>
      </c>
      <c r="AB124" s="138"/>
      <c r="AC124" s="138"/>
      <c r="AD124" s="138"/>
      <c r="AE124" s="138"/>
      <c r="AF124" s="139"/>
      <c r="AG124" s="18"/>
      <c r="AI124" s="11"/>
      <c r="AJ124" s="136" t="s">
        <v>45</v>
      </c>
      <c r="AK124" s="122"/>
      <c r="AL124" s="137">
        <f>VLOOKUP(AR117,'一覧表 (21-40)'!$A$9:$K$28,7,0)</f>
        <v>0</v>
      </c>
      <c r="AM124" s="138"/>
      <c r="AN124" s="138"/>
      <c r="AO124" s="138"/>
      <c r="AP124" s="138"/>
      <c r="AQ124" s="139"/>
      <c r="AR124" s="18"/>
    </row>
    <row r="125" spans="2:44" ht="15" customHeight="1">
      <c r="B125" s="11"/>
      <c r="C125" s="1"/>
      <c r="D125" s="1"/>
      <c r="E125" s="1"/>
      <c r="F125" s="1"/>
      <c r="G125" s="1"/>
      <c r="H125" s="1"/>
      <c r="I125" s="1"/>
      <c r="J125" s="1"/>
      <c r="K125" s="18"/>
      <c r="M125" s="11"/>
      <c r="N125" s="1"/>
      <c r="O125" s="1"/>
      <c r="P125" s="1"/>
      <c r="Q125" s="1"/>
      <c r="R125" s="1"/>
      <c r="S125" s="1"/>
      <c r="T125" s="1"/>
      <c r="U125" s="1"/>
      <c r="V125" s="18"/>
      <c r="X125" s="11"/>
      <c r="Y125" s="1"/>
      <c r="Z125" s="1"/>
      <c r="AA125" s="1"/>
      <c r="AB125" s="1"/>
      <c r="AC125" s="1"/>
      <c r="AD125" s="1"/>
      <c r="AE125" s="1"/>
      <c r="AF125" s="1"/>
      <c r="AG125" s="18"/>
      <c r="AI125" s="11"/>
      <c r="AJ125" s="1"/>
      <c r="AK125" s="1"/>
      <c r="AL125" s="1"/>
      <c r="AM125" s="1"/>
      <c r="AN125" s="1"/>
      <c r="AO125" s="1"/>
      <c r="AP125" s="1"/>
      <c r="AQ125" s="1"/>
      <c r="AR125" s="18"/>
    </row>
    <row r="126" spans="2:44" ht="15" customHeight="1">
      <c r="B126" s="11"/>
      <c r="C126" s="124" t="s">
        <v>1</v>
      </c>
      <c r="D126" s="124"/>
      <c r="E126" s="124"/>
      <c r="F126" s="124"/>
      <c r="G126" s="124"/>
      <c r="H126" s="124"/>
      <c r="I126" s="124"/>
      <c r="J126" s="124"/>
      <c r="K126" s="125"/>
      <c r="M126" s="11"/>
      <c r="N126" s="124" t="s">
        <v>1</v>
      </c>
      <c r="O126" s="124"/>
      <c r="P126" s="124"/>
      <c r="Q126" s="124"/>
      <c r="R126" s="124"/>
      <c r="S126" s="124"/>
      <c r="T126" s="124"/>
      <c r="U126" s="124"/>
      <c r="V126" s="125"/>
      <c r="X126" s="11"/>
      <c r="Y126" s="124" t="s">
        <v>1</v>
      </c>
      <c r="Z126" s="124"/>
      <c r="AA126" s="124"/>
      <c r="AB126" s="124"/>
      <c r="AC126" s="124"/>
      <c r="AD126" s="124"/>
      <c r="AE126" s="124"/>
      <c r="AF126" s="124"/>
      <c r="AG126" s="125"/>
      <c r="AI126" s="11"/>
      <c r="AJ126" s="124" t="s">
        <v>1</v>
      </c>
      <c r="AK126" s="124"/>
      <c r="AL126" s="124"/>
      <c r="AM126" s="124"/>
      <c r="AN126" s="124"/>
      <c r="AO126" s="124"/>
      <c r="AP126" s="124"/>
      <c r="AQ126" s="124"/>
      <c r="AR126" s="125"/>
    </row>
    <row r="127" spans="2:44" ht="31.5" customHeight="1">
      <c r="B127" s="19"/>
      <c r="C127" s="9"/>
      <c r="D127" s="9"/>
      <c r="E127" s="9"/>
      <c r="F127" s="9"/>
      <c r="G127" s="9"/>
      <c r="H127" s="9"/>
      <c r="I127" s="9"/>
      <c r="J127" s="9"/>
      <c r="K127" s="20"/>
      <c r="M127" s="19"/>
      <c r="N127" s="9"/>
      <c r="O127" s="9"/>
      <c r="P127" s="9"/>
      <c r="Q127" s="9"/>
      <c r="R127" s="9"/>
      <c r="S127" s="9"/>
      <c r="T127" s="9"/>
      <c r="U127" s="9"/>
      <c r="V127" s="20"/>
      <c r="X127" s="19"/>
      <c r="Y127" s="9"/>
      <c r="Z127" s="9"/>
      <c r="AA127" s="9"/>
      <c r="AB127" s="9"/>
      <c r="AC127" s="9"/>
      <c r="AD127" s="9"/>
      <c r="AE127" s="9"/>
      <c r="AF127" s="9"/>
      <c r="AG127" s="20"/>
      <c r="AI127" s="19"/>
      <c r="AJ127" s="9"/>
      <c r="AK127" s="9"/>
      <c r="AL127" s="9"/>
      <c r="AM127" s="9"/>
      <c r="AN127" s="9"/>
      <c r="AO127" s="9"/>
      <c r="AP127" s="9"/>
      <c r="AQ127" s="9"/>
      <c r="AR127" s="20"/>
    </row>
  </sheetData>
  <sheetProtection/>
  <mergeCells count="600">
    <mergeCell ref="AJ123:AK123"/>
    <mergeCell ref="AL123:AN123"/>
    <mergeCell ref="AP123:AQ123"/>
    <mergeCell ref="AJ124:AK124"/>
    <mergeCell ref="AL124:AQ124"/>
    <mergeCell ref="AJ126:AR126"/>
    <mergeCell ref="AJ118:AQ118"/>
    <mergeCell ref="AJ120:AK120"/>
    <mergeCell ref="AL120:AQ120"/>
    <mergeCell ref="AJ121:AK121"/>
    <mergeCell ref="AJ122:AK122"/>
    <mergeCell ref="AL122:AN122"/>
    <mergeCell ref="AP122:AQ122"/>
    <mergeCell ref="AL121:AN121"/>
    <mergeCell ref="AP121:AQ121"/>
    <mergeCell ref="AJ110:AK110"/>
    <mergeCell ref="AL110:AN110"/>
    <mergeCell ref="AP110:AQ110"/>
    <mergeCell ref="AJ111:AK111"/>
    <mergeCell ref="AL111:AQ111"/>
    <mergeCell ref="AJ113:AR113"/>
    <mergeCell ref="AJ105:AQ105"/>
    <mergeCell ref="AJ107:AK107"/>
    <mergeCell ref="AL107:AQ107"/>
    <mergeCell ref="AJ108:AK108"/>
    <mergeCell ref="AJ109:AK109"/>
    <mergeCell ref="AL109:AN109"/>
    <mergeCell ref="AP109:AQ109"/>
    <mergeCell ref="AL108:AN108"/>
    <mergeCell ref="AP108:AQ108"/>
    <mergeCell ref="AJ98:AK98"/>
    <mergeCell ref="AL98:AN98"/>
    <mergeCell ref="AP98:AQ98"/>
    <mergeCell ref="AJ99:AK99"/>
    <mergeCell ref="AL99:AQ99"/>
    <mergeCell ref="AJ101:AR101"/>
    <mergeCell ref="AJ93:AQ93"/>
    <mergeCell ref="AJ95:AK95"/>
    <mergeCell ref="AL95:AQ95"/>
    <mergeCell ref="AJ96:AK96"/>
    <mergeCell ref="AJ97:AK97"/>
    <mergeCell ref="AL97:AN97"/>
    <mergeCell ref="AP97:AQ97"/>
    <mergeCell ref="AL96:AN96"/>
    <mergeCell ref="AP96:AQ96"/>
    <mergeCell ref="AJ85:AK85"/>
    <mergeCell ref="AL85:AN85"/>
    <mergeCell ref="AP85:AQ85"/>
    <mergeCell ref="AJ86:AK86"/>
    <mergeCell ref="AL86:AQ86"/>
    <mergeCell ref="AJ88:AR88"/>
    <mergeCell ref="AJ80:AQ80"/>
    <mergeCell ref="AJ82:AK82"/>
    <mergeCell ref="AL82:AQ82"/>
    <mergeCell ref="AJ83:AK83"/>
    <mergeCell ref="AJ84:AK84"/>
    <mergeCell ref="AL84:AN84"/>
    <mergeCell ref="AP84:AQ84"/>
    <mergeCell ref="AL83:AN83"/>
    <mergeCell ref="AP83:AQ83"/>
    <mergeCell ref="AJ73:AK73"/>
    <mergeCell ref="AL73:AN73"/>
    <mergeCell ref="AP73:AQ73"/>
    <mergeCell ref="AJ74:AK74"/>
    <mergeCell ref="AL74:AQ74"/>
    <mergeCell ref="AJ76:AR76"/>
    <mergeCell ref="AJ68:AQ68"/>
    <mergeCell ref="AJ70:AK70"/>
    <mergeCell ref="AL70:AQ70"/>
    <mergeCell ref="AJ71:AK71"/>
    <mergeCell ref="AJ72:AK72"/>
    <mergeCell ref="AL72:AN72"/>
    <mergeCell ref="AP72:AQ72"/>
    <mergeCell ref="AL71:AN71"/>
    <mergeCell ref="AP71:AQ71"/>
    <mergeCell ref="AJ60:AK60"/>
    <mergeCell ref="AL60:AN60"/>
    <mergeCell ref="AP60:AQ60"/>
    <mergeCell ref="AJ61:AK61"/>
    <mergeCell ref="AL61:AQ61"/>
    <mergeCell ref="AJ63:AR63"/>
    <mergeCell ref="AJ55:AQ55"/>
    <mergeCell ref="AJ57:AK57"/>
    <mergeCell ref="AL57:AQ57"/>
    <mergeCell ref="AJ58:AK58"/>
    <mergeCell ref="AJ59:AK59"/>
    <mergeCell ref="AL59:AN59"/>
    <mergeCell ref="AP59:AQ59"/>
    <mergeCell ref="AL58:AN58"/>
    <mergeCell ref="AP58:AQ58"/>
    <mergeCell ref="AJ48:AK48"/>
    <mergeCell ref="AL48:AN48"/>
    <mergeCell ref="AP48:AQ48"/>
    <mergeCell ref="AJ49:AK49"/>
    <mergeCell ref="AL49:AQ49"/>
    <mergeCell ref="AJ51:AR51"/>
    <mergeCell ref="AJ43:AQ43"/>
    <mergeCell ref="AJ45:AK45"/>
    <mergeCell ref="AL45:AQ45"/>
    <mergeCell ref="AJ46:AK46"/>
    <mergeCell ref="AJ47:AK47"/>
    <mergeCell ref="AL47:AN47"/>
    <mergeCell ref="AP47:AQ47"/>
    <mergeCell ref="AL46:AN46"/>
    <mergeCell ref="AP46:AQ46"/>
    <mergeCell ref="AJ35:AK35"/>
    <mergeCell ref="AL35:AN35"/>
    <mergeCell ref="AP35:AQ35"/>
    <mergeCell ref="AJ36:AK36"/>
    <mergeCell ref="AL36:AQ36"/>
    <mergeCell ref="AJ38:AR38"/>
    <mergeCell ref="AJ30:AQ30"/>
    <mergeCell ref="AJ32:AK32"/>
    <mergeCell ref="AL32:AQ32"/>
    <mergeCell ref="AJ33:AK33"/>
    <mergeCell ref="AJ34:AK34"/>
    <mergeCell ref="AL34:AN34"/>
    <mergeCell ref="AP34:AQ34"/>
    <mergeCell ref="AL33:AN33"/>
    <mergeCell ref="AP33:AQ33"/>
    <mergeCell ref="AJ23:AK23"/>
    <mergeCell ref="AL23:AN23"/>
    <mergeCell ref="AP23:AQ23"/>
    <mergeCell ref="AJ24:AK24"/>
    <mergeCell ref="AL24:AQ24"/>
    <mergeCell ref="AJ26:AR26"/>
    <mergeCell ref="AJ18:AQ18"/>
    <mergeCell ref="AJ20:AK20"/>
    <mergeCell ref="AL20:AQ20"/>
    <mergeCell ref="AJ21:AK21"/>
    <mergeCell ref="AJ22:AK22"/>
    <mergeCell ref="AL22:AN22"/>
    <mergeCell ref="AP22:AQ22"/>
    <mergeCell ref="AL21:AN21"/>
    <mergeCell ref="AP21:AQ21"/>
    <mergeCell ref="AJ10:AK10"/>
    <mergeCell ref="AL10:AN10"/>
    <mergeCell ref="AP10:AQ10"/>
    <mergeCell ref="AJ11:AK11"/>
    <mergeCell ref="AL11:AQ11"/>
    <mergeCell ref="AJ13:AR13"/>
    <mergeCell ref="AJ5:AQ5"/>
    <mergeCell ref="AJ7:AK7"/>
    <mergeCell ref="AL7:AQ7"/>
    <mergeCell ref="AJ8:AK8"/>
    <mergeCell ref="AJ9:AK9"/>
    <mergeCell ref="AL9:AN9"/>
    <mergeCell ref="AP9:AQ9"/>
    <mergeCell ref="AL8:AN8"/>
    <mergeCell ref="AP8:AQ8"/>
    <mergeCell ref="Y123:Z123"/>
    <mergeCell ref="AA123:AC123"/>
    <mergeCell ref="AE123:AF123"/>
    <mergeCell ref="Y124:Z124"/>
    <mergeCell ref="AA124:AF124"/>
    <mergeCell ref="Y126:AG126"/>
    <mergeCell ref="Y118:AF118"/>
    <mergeCell ref="Y120:Z120"/>
    <mergeCell ref="AA120:AF120"/>
    <mergeCell ref="Y121:Z121"/>
    <mergeCell ref="Y122:Z122"/>
    <mergeCell ref="AA122:AC122"/>
    <mergeCell ref="AE122:AF122"/>
    <mergeCell ref="AA121:AC121"/>
    <mergeCell ref="AE121:AF121"/>
    <mergeCell ref="Y110:Z110"/>
    <mergeCell ref="AA110:AC110"/>
    <mergeCell ref="AE110:AF110"/>
    <mergeCell ref="Y111:Z111"/>
    <mergeCell ref="AA111:AF111"/>
    <mergeCell ref="Y113:AG113"/>
    <mergeCell ref="Y105:AF105"/>
    <mergeCell ref="Y107:Z107"/>
    <mergeCell ref="AA107:AF107"/>
    <mergeCell ref="Y108:Z108"/>
    <mergeCell ref="Y109:Z109"/>
    <mergeCell ref="AA109:AC109"/>
    <mergeCell ref="AE109:AF109"/>
    <mergeCell ref="AA108:AC108"/>
    <mergeCell ref="AE108:AF108"/>
    <mergeCell ref="Y98:Z98"/>
    <mergeCell ref="AA98:AC98"/>
    <mergeCell ref="AE98:AF98"/>
    <mergeCell ref="Y99:Z99"/>
    <mergeCell ref="AA99:AF99"/>
    <mergeCell ref="Y101:AG101"/>
    <mergeCell ref="Y93:AF93"/>
    <mergeCell ref="Y95:Z95"/>
    <mergeCell ref="AA95:AF95"/>
    <mergeCell ref="Y96:Z96"/>
    <mergeCell ref="Y97:Z97"/>
    <mergeCell ref="AA97:AC97"/>
    <mergeCell ref="AE97:AF97"/>
    <mergeCell ref="AA96:AC96"/>
    <mergeCell ref="AE96:AF96"/>
    <mergeCell ref="Y85:Z85"/>
    <mergeCell ref="AA85:AC85"/>
    <mergeCell ref="AE85:AF85"/>
    <mergeCell ref="Y86:Z86"/>
    <mergeCell ref="AA86:AF86"/>
    <mergeCell ref="Y88:AG88"/>
    <mergeCell ref="Y80:AF80"/>
    <mergeCell ref="Y82:Z82"/>
    <mergeCell ref="AA82:AF82"/>
    <mergeCell ref="Y83:Z83"/>
    <mergeCell ref="Y84:Z84"/>
    <mergeCell ref="AA84:AC84"/>
    <mergeCell ref="AE84:AF84"/>
    <mergeCell ref="AA83:AC83"/>
    <mergeCell ref="AE83:AF83"/>
    <mergeCell ref="Y73:Z73"/>
    <mergeCell ref="AA73:AC73"/>
    <mergeCell ref="AE73:AF73"/>
    <mergeCell ref="Y74:Z74"/>
    <mergeCell ref="AA74:AF74"/>
    <mergeCell ref="Y76:AG76"/>
    <mergeCell ref="Y68:AF68"/>
    <mergeCell ref="Y70:Z70"/>
    <mergeCell ref="AA70:AF70"/>
    <mergeCell ref="Y71:Z71"/>
    <mergeCell ref="Y72:Z72"/>
    <mergeCell ref="AA72:AC72"/>
    <mergeCell ref="AE72:AF72"/>
    <mergeCell ref="AA71:AC71"/>
    <mergeCell ref="AE71:AF71"/>
    <mergeCell ref="Y60:Z60"/>
    <mergeCell ref="AA60:AC60"/>
    <mergeCell ref="AE60:AF60"/>
    <mergeCell ref="Y61:Z61"/>
    <mergeCell ref="AA61:AF61"/>
    <mergeCell ref="Y63:AG63"/>
    <mergeCell ref="Y55:AF55"/>
    <mergeCell ref="Y57:Z57"/>
    <mergeCell ref="AA57:AF57"/>
    <mergeCell ref="Y58:Z58"/>
    <mergeCell ref="Y59:Z59"/>
    <mergeCell ref="AA59:AC59"/>
    <mergeCell ref="AE59:AF59"/>
    <mergeCell ref="AA58:AC58"/>
    <mergeCell ref="AE58:AF58"/>
    <mergeCell ref="Y48:Z48"/>
    <mergeCell ref="AA48:AC48"/>
    <mergeCell ref="AE48:AF48"/>
    <mergeCell ref="Y49:Z49"/>
    <mergeCell ref="AA49:AF49"/>
    <mergeCell ref="Y51:AG51"/>
    <mergeCell ref="Y43:AF43"/>
    <mergeCell ref="Y45:Z45"/>
    <mergeCell ref="AA45:AF45"/>
    <mergeCell ref="Y46:Z46"/>
    <mergeCell ref="Y47:Z47"/>
    <mergeCell ref="AA47:AC47"/>
    <mergeCell ref="AE47:AF47"/>
    <mergeCell ref="AA46:AC46"/>
    <mergeCell ref="AE46:AF46"/>
    <mergeCell ref="Y35:Z35"/>
    <mergeCell ref="AA35:AC35"/>
    <mergeCell ref="AE35:AF35"/>
    <mergeCell ref="Y36:Z36"/>
    <mergeCell ref="AA36:AF36"/>
    <mergeCell ref="Y38:AG38"/>
    <mergeCell ref="Y30:AF30"/>
    <mergeCell ref="Y32:Z32"/>
    <mergeCell ref="AA32:AF32"/>
    <mergeCell ref="Y33:Z33"/>
    <mergeCell ref="Y34:Z34"/>
    <mergeCell ref="AA34:AC34"/>
    <mergeCell ref="AE34:AF34"/>
    <mergeCell ref="AA33:AC33"/>
    <mergeCell ref="AE33:AF33"/>
    <mergeCell ref="Y23:Z23"/>
    <mergeCell ref="AA23:AC23"/>
    <mergeCell ref="AE23:AF23"/>
    <mergeCell ref="Y24:Z24"/>
    <mergeCell ref="AA24:AF24"/>
    <mergeCell ref="Y26:AG26"/>
    <mergeCell ref="Y18:AF18"/>
    <mergeCell ref="Y20:Z20"/>
    <mergeCell ref="AA20:AF20"/>
    <mergeCell ref="Y21:Z21"/>
    <mergeCell ref="Y22:Z22"/>
    <mergeCell ref="AA22:AC22"/>
    <mergeCell ref="AE22:AF22"/>
    <mergeCell ref="AA21:AC21"/>
    <mergeCell ref="AE21:AF21"/>
    <mergeCell ref="Y10:Z10"/>
    <mergeCell ref="AA10:AC10"/>
    <mergeCell ref="AE10:AF10"/>
    <mergeCell ref="Y11:Z11"/>
    <mergeCell ref="AA11:AF11"/>
    <mergeCell ref="Y13:AG13"/>
    <mergeCell ref="Y5:AF5"/>
    <mergeCell ref="Y7:Z7"/>
    <mergeCell ref="AA7:AF7"/>
    <mergeCell ref="Y8:Z8"/>
    <mergeCell ref="Y9:Z9"/>
    <mergeCell ref="AA9:AC9"/>
    <mergeCell ref="AE9:AF9"/>
    <mergeCell ref="AA8:AC8"/>
    <mergeCell ref="AE8:AF8"/>
    <mergeCell ref="N123:O123"/>
    <mergeCell ref="P123:R123"/>
    <mergeCell ref="T123:U123"/>
    <mergeCell ref="N124:O124"/>
    <mergeCell ref="P124:U124"/>
    <mergeCell ref="N126:V126"/>
    <mergeCell ref="N118:U118"/>
    <mergeCell ref="N120:O120"/>
    <mergeCell ref="P120:U120"/>
    <mergeCell ref="N121:O121"/>
    <mergeCell ref="N122:O122"/>
    <mergeCell ref="P122:R122"/>
    <mergeCell ref="T122:U122"/>
    <mergeCell ref="P121:R121"/>
    <mergeCell ref="T121:U121"/>
    <mergeCell ref="N110:O110"/>
    <mergeCell ref="P110:R110"/>
    <mergeCell ref="T110:U110"/>
    <mergeCell ref="N111:O111"/>
    <mergeCell ref="P111:U111"/>
    <mergeCell ref="N113:V113"/>
    <mergeCell ref="N105:U105"/>
    <mergeCell ref="N107:O107"/>
    <mergeCell ref="P107:U107"/>
    <mergeCell ref="N108:O108"/>
    <mergeCell ref="N109:O109"/>
    <mergeCell ref="P109:R109"/>
    <mergeCell ref="T109:U109"/>
    <mergeCell ref="P108:R108"/>
    <mergeCell ref="T108:U108"/>
    <mergeCell ref="N98:O98"/>
    <mergeCell ref="P98:R98"/>
    <mergeCell ref="T98:U98"/>
    <mergeCell ref="N99:O99"/>
    <mergeCell ref="P99:U99"/>
    <mergeCell ref="N101:V101"/>
    <mergeCell ref="N93:U93"/>
    <mergeCell ref="N95:O95"/>
    <mergeCell ref="P95:U95"/>
    <mergeCell ref="N96:O96"/>
    <mergeCell ref="N97:O97"/>
    <mergeCell ref="P97:R97"/>
    <mergeCell ref="T97:U97"/>
    <mergeCell ref="P96:R96"/>
    <mergeCell ref="T96:U96"/>
    <mergeCell ref="N85:O85"/>
    <mergeCell ref="P85:R85"/>
    <mergeCell ref="T85:U85"/>
    <mergeCell ref="N86:O86"/>
    <mergeCell ref="P86:U86"/>
    <mergeCell ref="N88:V88"/>
    <mergeCell ref="N80:U80"/>
    <mergeCell ref="N82:O82"/>
    <mergeCell ref="P82:U82"/>
    <mergeCell ref="N83:O83"/>
    <mergeCell ref="N84:O84"/>
    <mergeCell ref="P84:R84"/>
    <mergeCell ref="T84:U84"/>
    <mergeCell ref="P83:R83"/>
    <mergeCell ref="T83:U83"/>
    <mergeCell ref="N73:O73"/>
    <mergeCell ref="P73:R73"/>
    <mergeCell ref="T73:U73"/>
    <mergeCell ref="N74:O74"/>
    <mergeCell ref="P74:U74"/>
    <mergeCell ref="N76:V76"/>
    <mergeCell ref="N68:U68"/>
    <mergeCell ref="N70:O70"/>
    <mergeCell ref="P70:U70"/>
    <mergeCell ref="N71:O71"/>
    <mergeCell ref="N72:O72"/>
    <mergeCell ref="P72:R72"/>
    <mergeCell ref="T72:U72"/>
    <mergeCell ref="P71:R71"/>
    <mergeCell ref="T71:U71"/>
    <mergeCell ref="N60:O60"/>
    <mergeCell ref="P60:R60"/>
    <mergeCell ref="T60:U60"/>
    <mergeCell ref="N61:O61"/>
    <mergeCell ref="P61:U61"/>
    <mergeCell ref="N63:V63"/>
    <mergeCell ref="N55:U55"/>
    <mergeCell ref="N57:O57"/>
    <mergeCell ref="P57:U57"/>
    <mergeCell ref="N58:O58"/>
    <mergeCell ref="N59:O59"/>
    <mergeCell ref="P59:R59"/>
    <mergeCell ref="T59:U59"/>
    <mergeCell ref="P58:R58"/>
    <mergeCell ref="T58:U58"/>
    <mergeCell ref="N48:O48"/>
    <mergeCell ref="P48:R48"/>
    <mergeCell ref="T48:U48"/>
    <mergeCell ref="N49:O49"/>
    <mergeCell ref="P49:U49"/>
    <mergeCell ref="N51:V51"/>
    <mergeCell ref="N43:U43"/>
    <mergeCell ref="N45:O45"/>
    <mergeCell ref="P45:U45"/>
    <mergeCell ref="N46:O46"/>
    <mergeCell ref="N47:O47"/>
    <mergeCell ref="P47:R47"/>
    <mergeCell ref="T47:U47"/>
    <mergeCell ref="P46:R46"/>
    <mergeCell ref="T46:U46"/>
    <mergeCell ref="N35:O35"/>
    <mergeCell ref="P35:R35"/>
    <mergeCell ref="T35:U35"/>
    <mergeCell ref="N36:O36"/>
    <mergeCell ref="P36:U36"/>
    <mergeCell ref="N38:V38"/>
    <mergeCell ref="N30:U30"/>
    <mergeCell ref="N32:O32"/>
    <mergeCell ref="P32:U32"/>
    <mergeCell ref="N33:O33"/>
    <mergeCell ref="N34:O34"/>
    <mergeCell ref="P34:R34"/>
    <mergeCell ref="T34:U34"/>
    <mergeCell ref="T33:U33"/>
    <mergeCell ref="N23:O23"/>
    <mergeCell ref="P23:R23"/>
    <mergeCell ref="T23:U23"/>
    <mergeCell ref="N24:O24"/>
    <mergeCell ref="P24:U24"/>
    <mergeCell ref="N26:V26"/>
    <mergeCell ref="N18:U18"/>
    <mergeCell ref="N20:O20"/>
    <mergeCell ref="P20:U20"/>
    <mergeCell ref="N21:O21"/>
    <mergeCell ref="N22:O22"/>
    <mergeCell ref="P22:R22"/>
    <mergeCell ref="T22:U22"/>
    <mergeCell ref="N10:O10"/>
    <mergeCell ref="P10:R10"/>
    <mergeCell ref="T10:U10"/>
    <mergeCell ref="N11:O11"/>
    <mergeCell ref="P11:U11"/>
    <mergeCell ref="N13:V13"/>
    <mergeCell ref="N5:U5"/>
    <mergeCell ref="N7:O7"/>
    <mergeCell ref="P7:U7"/>
    <mergeCell ref="N8:O8"/>
    <mergeCell ref="N9:O9"/>
    <mergeCell ref="P9:R9"/>
    <mergeCell ref="T9:U9"/>
    <mergeCell ref="P8:R8"/>
    <mergeCell ref="T8:U8"/>
    <mergeCell ref="I22:J22"/>
    <mergeCell ref="C23:D23"/>
    <mergeCell ref="E23:G23"/>
    <mergeCell ref="I23:J23"/>
    <mergeCell ref="C24:D24"/>
    <mergeCell ref="E24:J24"/>
    <mergeCell ref="C18:J18"/>
    <mergeCell ref="C20:D20"/>
    <mergeCell ref="E20:J20"/>
    <mergeCell ref="C21:D21"/>
    <mergeCell ref="C10:D10"/>
    <mergeCell ref="E10:G10"/>
    <mergeCell ref="I10:J10"/>
    <mergeCell ref="C11:D11"/>
    <mergeCell ref="E11:J11"/>
    <mergeCell ref="C13:K13"/>
    <mergeCell ref="C5:J5"/>
    <mergeCell ref="C7:D7"/>
    <mergeCell ref="E7:J7"/>
    <mergeCell ref="C9:D9"/>
    <mergeCell ref="E9:G9"/>
    <mergeCell ref="I9:J9"/>
    <mergeCell ref="C8:D8"/>
    <mergeCell ref="E8:G8"/>
    <mergeCell ref="I8:J8"/>
    <mergeCell ref="C36:D36"/>
    <mergeCell ref="E36:J36"/>
    <mergeCell ref="C32:D32"/>
    <mergeCell ref="E32:J32"/>
    <mergeCell ref="C33:D33"/>
    <mergeCell ref="C30:J30"/>
    <mergeCell ref="C48:D48"/>
    <mergeCell ref="C45:D45"/>
    <mergeCell ref="E45:J45"/>
    <mergeCell ref="C46:D46"/>
    <mergeCell ref="C34:D34"/>
    <mergeCell ref="E34:G34"/>
    <mergeCell ref="I34:J34"/>
    <mergeCell ref="C35:D35"/>
    <mergeCell ref="E35:G35"/>
    <mergeCell ref="I35:J35"/>
    <mergeCell ref="C58:D58"/>
    <mergeCell ref="C38:K38"/>
    <mergeCell ref="C43:J43"/>
    <mergeCell ref="E48:G48"/>
    <mergeCell ref="I48:J48"/>
    <mergeCell ref="C49:D49"/>
    <mergeCell ref="E49:J49"/>
    <mergeCell ref="C47:D47"/>
    <mergeCell ref="E47:G47"/>
    <mergeCell ref="I47:J47"/>
    <mergeCell ref="C59:D59"/>
    <mergeCell ref="E59:G59"/>
    <mergeCell ref="I59:J59"/>
    <mergeCell ref="C60:D60"/>
    <mergeCell ref="E60:G60"/>
    <mergeCell ref="I60:J60"/>
    <mergeCell ref="C61:D61"/>
    <mergeCell ref="E61:J61"/>
    <mergeCell ref="C63:K63"/>
    <mergeCell ref="C68:J68"/>
    <mergeCell ref="C70:D70"/>
    <mergeCell ref="E70:J70"/>
    <mergeCell ref="C71:D71"/>
    <mergeCell ref="C72:D72"/>
    <mergeCell ref="E72:G72"/>
    <mergeCell ref="I72:J72"/>
    <mergeCell ref="C73:D73"/>
    <mergeCell ref="E73:G73"/>
    <mergeCell ref="I73:J73"/>
    <mergeCell ref="C74:D74"/>
    <mergeCell ref="E74:J74"/>
    <mergeCell ref="C76:K76"/>
    <mergeCell ref="C80:J80"/>
    <mergeCell ref="C82:D82"/>
    <mergeCell ref="E82:J82"/>
    <mergeCell ref="C83:D83"/>
    <mergeCell ref="C84:D84"/>
    <mergeCell ref="E84:G84"/>
    <mergeCell ref="I84:J84"/>
    <mergeCell ref="C85:D85"/>
    <mergeCell ref="E85:G85"/>
    <mergeCell ref="I85:J85"/>
    <mergeCell ref="E83:G83"/>
    <mergeCell ref="I83:J83"/>
    <mergeCell ref="C86:D86"/>
    <mergeCell ref="E86:J86"/>
    <mergeCell ref="C88:K88"/>
    <mergeCell ref="C93:J93"/>
    <mergeCell ref="C95:D95"/>
    <mergeCell ref="E95:J95"/>
    <mergeCell ref="C96:D96"/>
    <mergeCell ref="C97:D97"/>
    <mergeCell ref="E97:G97"/>
    <mergeCell ref="I97:J97"/>
    <mergeCell ref="C98:D98"/>
    <mergeCell ref="E98:G98"/>
    <mergeCell ref="I98:J98"/>
    <mergeCell ref="E96:G96"/>
    <mergeCell ref="I96:J96"/>
    <mergeCell ref="I108:J108"/>
    <mergeCell ref="C99:D99"/>
    <mergeCell ref="E99:J99"/>
    <mergeCell ref="C101:K101"/>
    <mergeCell ref="C105:J105"/>
    <mergeCell ref="C107:D107"/>
    <mergeCell ref="E107:J107"/>
    <mergeCell ref="E121:G121"/>
    <mergeCell ref="I121:J121"/>
    <mergeCell ref="C108:D108"/>
    <mergeCell ref="C109:D109"/>
    <mergeCell ref="E109:G109"/>
    <mergeCell ref="I109:J109"/>
    <mergeCell ref="C110:D110"/>
    <mergeCell ref="E110:G110"/>
    <mergeCell ref="I110:J110"/>
    <mergeCell ref="E108:G108"/>
    <mergeCell ref="C111:D111"/>
    <mergeCell ref="E111:J111"/>
    <mergeCell ref="C113:K113"/>
    <mergeCell ref="C118:J118"/>
    <mergeCell ref="C120:D120"/>
    <mergeCell ref="E120:J120"/>
    <mergeCell ref="C124:D124"/>
    <mergeCell ref="E124:J124"/>
    <mergeCell ref="C126:K126"/>
    <mergeCell ref="C121:D121"/>
    <mergeCell ref="C122:D122"/>
    <mergeCell ref="E122:G122"/>
    <mergeCell ref="I122:J122"/>
    <mergeCell ref="C123:D123"/>
    <mergeCell ref="E123:G123"/>
    <mergeCell ref="I123:J123"/>
    <mergeCell ref="E21:G21"/>
    <mergeCell ref="I21:J21"/>
    <mergeCell ref="E33:G33"/>
    <mergeCell ref="I33:J33"/>
    <mergeCell ref="P21:R21"/>
    <mergeCell ref="T21:U21"/>
    <mergeCell ref="P33:R33"/>
    <mergeCell ref="C26:K26"/>
    <mergeCell ref="C22:D22"/>
    <mergeCell ref="E22:G22"/>
    <mergeCell ref="E46:G46"/>
    <mergeCell ref="I46:J46"/>
    <mergeCell ref="E58:G58"/>
    <mergeCell ref="I58:J58"/>
    <mergeCell ref="E71:G71"/>
    <mergeCell ref="I71:J71"/>
    <mergeCell ref="C51:K51"/>
    <mergeCell ref="C55:J55"/>
    <mergeCell ref="C57:D57"/>
    <mergeCell ref="E57:J57"/>
  </mergeCells>
  <dataValidations count="2">
    <dataValidation allowBlank="1" showInputMessage="1" showErrorMessage="1" imeMode="on" sqref="AJ118:AQ118 E45:E49 AL95:AL99 C18:J18 E82:E86 AA95:AA99 C30:J30 AL120:AL124 E120:E124 C43:J43 H109:H110 H34:H35 C55:J55 AA120:AA124 E20:E24 C68:J68 AL70:AL74 E57:E61 C80:J80 P120:P124 H22:H23 C93:J93 E70:E74 AA45:AA49 C105:J105 H59:H60 H72:H73 C118:J118 H84:H85 AL107:AL111 N5:U5 P82:P86 E7:E11 N18:U18 AD122:AD123 E95:E99 N30:U30 H97:H98 P7:P11 N43:U43 AA20:AA24 AL20:AL24 N55:U55 P20:P24 P32:P36 N68:U68 AO122:AO123 E107:E111 N80:U80 S34:S35 P57:P61 N93:U93 P70:P74 P45:P49 N105:U105 S59:S60 S72:S73 N118:U118 S84:S85 H9:H10 Y5:AF5 AA82:AA86 P107:P111 Y18:AF18 S9:S10 S109:S110 Y30:AF30 P95:P99 AD9:AD10 Y43:AF43 E32:E36 S122:S123 Y55:AF55 AA7:AA11 AD22:AD23 Y68:AF68 H47:H48 AA32:AA36 Y80:AF80 AD34:AD35 AD47:AD48 Y93:AF93 AA70:AA74 AA57:AA61 Y105:AF105 AD59:AD60 AD72:AD73 Y118:AF118 AD84:AD85 S97:S98 AJ5:AQ5 AO109:AO110 AA107:AA111 AJ18:AQ18 H122:H123 AD109:AD110 AJ30:AQ30 AD97:AD98 AO22:AO23 AJ43:AQ43"/>
    <dataValidation allowBlank="1" showInputMessage="1" showErrorMessage="1" imeMode="on" sqref="AL45:AL49 AO34:AO35 AJ55:AQ55 S22:S23 AL32:AL36 AJ68:AQ68 S47:S48 AO47:AO48 AJ80:AQ80 AO59:AO60 AL57:AL61 AJ93:AQ93 AO72:AO73 AL82:AL86 AJ105:AQ105 AO84:AO85 AO97:AO98 C5:J5 AL7:AL11 AO9:AO10"/>
  </dataValidations>
  <printOptions horizontalCentered="1"/>
  <pageMargins left="0.7" right="0.2755905511811024" top="0.78" bottom="0.63" header="0.5118110236220472" footer="0.5118110236220472"/>
  <pageSetup orientation="portrait" paperSize="9" r:id="rId1"/>
  <rowBreaks count="4" manualBreakCount="4">
    <brk id="28" min="1" max="43" man="1"/>
    <brk id="53" min="1" max="43" man="1"/>
    <brk id="78" min="1" max="43" man="1"/>
    <brk id="103" min="1" max="43" man="1"/>
  </rowBreaks>
  <colBreaks count="2" manualBreakCount="2">
    <brk id="22" min="3" max="126" man="1"/>
    <brk id="33" min="3" max="12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theme="0"/>
  </sheetPr>
  <dimension ref="B1:M25"/>
  <sheetViews>
    <sheetView view="pageBreakPreview" zoomScale="80" zoomScaleSheetLayoutView="80" workbookViewId="0" topLeftCell="A1">
      <selection activeCell="R4" sqref="R4"/>
    </sheetView>
  </sheetViews>
  <sheetFormatPr defaultColWidth="9.00390625" defaultRowHeight="13.5"/>
  <cols>
    <col min="1" max="1" width="1.00390625" style="0" customWidth="1"/>
    <col min="2" max="2" width="3.375" style="0" customWidth="1"/>
    <col min="4" max="4" width="7.25390625" style="0" customWidth="1"/>
    <col min="5" max="5" width="13.25390625" style="0" customWidth="1"/>
    <col min="6" max="6" width="13.375" style="0" customWidth="1"/>
    <col min="7" max="7" width="7.875" style="0" customWidth="1"/>
    <col min="8" max="8" width="11.00390625" style="0" customWidth="1"/>
    <col min="10" max="10" width="11.875" style="0" customWidth="1"/>
    <col min="11" max="11" width="4.25390625" style="0" customWidth="1"/>
  </cols>
  <sheetData>
    <row r="1" spans="2:11" ht="18" customHeight="1">
      <c r="B1" s="4"/>
      <c r="C1" s="4"/>
      <c r="D1" s="4"/>
      <c r="E1" s="4"/>
      <c r="F1" s="4"/>
      <c r="G1" s="4"/>
      <c r="H1" s="4"/>
      <c r="I1" s="4"/>
      <c r="J1" s="4"/>
      <c r="K1" s="4"/>
    </row>
    <row r="2" spans="2:11" ht="21.75" customHeight="1">
      <c r="B2" s="15"/>
      <c r="C2" s="3"/>
      <c r="D2" s="3"/>
      <c r="E2" s="3"/>
      <c r="F2" s="3"/>
      <c r="G2" s="3"/>
      <c r="H2" s="3"/>
      <c r="I2" s="3"/>
      <c r="J2" s="6"/>
      <c r="K2" s="16"/>
    </row>
    <row r="3" spans="2:13" ht="21.75" customHeight="1">
      <c r="B3" s="10"/>
      <c r="C3" s="126" t="s">
        <v>29</v>
      </c>
      <c r="D3" s="126"/>
      <c r="E3" s="126"/>
      <c r="F3" s="126"/>
      <c r="G3" s="126"/>
      <c r="H3" s="126"/>
      <c r="I3" s="126"/>
      <c r="J3" s="126"/>
      <c r="K3" s="17"/>
      <c r="M3" s="58" t="s">
        <v>55</v>
      </c>
    </row>
    <row r="4" spans="2:11" ht="13.5" customHeight="1" thickBot="1">
      <c r="B4" s="10"/>
      <c r="C4" s="2"/>
      <c r="D4" s="2"/>
      <c r="E4" s="2"/>
      <c r="F4" s="2"/>
      <c r="G4" s="2"/>
      <c r="H4" s="2"/>
      <c r="I4" s="2"/>
      <c r="J4" s="2"/>
      <c r="K4" s="17"/>
    </row>
    <row r="5" spans="2:11" ht="54" customHeight="1" thickBot="1">
      <c r="B5" s="11"/>
      <c r="C5" s="127" t="s">
        <v>20</v>
      </c>
      <c r="D5" s="128"/>
      <c r="E5" s="129"/>
      <c r="F5" s="130"/>
      <c r="G5" s="130"/>
      <c r="H5" s="130"/>
      <c r="I5" s="130"/>
      <c r="J5" s="131"/>
      <c r="K5" s="18"/>
    </row>
    <row r="6" spans="2:11" ht="54" customHeight="1" thickBot="1">
      <c r="B6" s="11"/>
      <c r="C6" s="140" t="s">
        <v>42</v>
      </c>
      <c r="D6" s="122"/>
      <c r="E6" s="120"/>
      <c r="F6" s="121"/>
      <c r="G6" s="122"/>
      <c r="H6" s="51" t="s">
        <v>43</v>
      </c>
      <c r="I6" s="120" t="s">
        <v>54</v>
      </c>
      <c r="J6" s="123"/>
      <c r="K6" s="18"/>
    </row>
    <row r="7" spans="2:11" ht="40.5" customHeight="1">
      <c r="B7" s="11"/>
      <c r="C7" s="132" t="s">
        <v>44</v>
      </c>
      <c r="D7" s="133"/>
      <c r="E7" s="134"/>
      <c r="F7" s="135"/>
      <c r="G7" s="135"/>
      <c r="H7" s="52" t="s">
        <v>17</v>
      </c>
      <c r="I7" s="141" t="s">
        <v>0</v>
      </c>
      <c r="J7" s="142"/>
      <c r="K7" s="18"/>
    </row>
    <row r="8" spans="2:11" ht="52.5" customHeight="1" thickBot="1">
      <c r="B8" s="11"/>
      <c r="C8" s="143" t="s">
        <v>18</v>
      </c>
      <c r="D8" s="144"/>
      <c r="E8" s="145"/>
      <c r="F8" s="146"/>
      <c r="G8" s="147"/>
      <c r="H8" s="53"/>
      <c r="I8" s="148"/>
      <c r="J8" s="149"/>
      <c r="K8" s="18"/>
    </row>
    <row r="9" spans="2:11" ht="69" customHeight="1" thickBot="1">
      <c r="B9" s="11"/>
      <c r="C9" s="136" t="s">
        <v>45</v>
      </c>
      <c r="D9" s="122"/>
      <c r="E9" s="137"/>
      <c r="F9" s="138"/>
      <c r="G9" s="138"/>
      <c r="H9" s="138"/>
      <c r="I9" s="138"/>
      <c r="J9" s="139"/>
      <c r="K9" s="18"/>
    </row>
    <row r="10" spans="2:11" ht="15" customHeight="1">
      <c r="B10" s="11"/>
      <c r="C10" s="1"/>
      <c r="D10" s="1"/>
      <c r="E10" s="1"/>
      <c r="F10" s="1"/>
      <c r="G10" s="1"/>
      <c r="H10" s="1"/>
      <c r="I10" s="1"/>
      <c r="J10" s="1"/>
      <c r="K10" s="18"/>
    </row>
    <row r="11" spans="2:11" ht="15" customHeight="1">
      <c r="B11" s="11"/>
      <c r="C11" s="124" t="s">
        <v>1</v>
      </c>
      <c r="D11" s="124"/>
      <c r="E11" s="124"/>
      <c r="F11" s="124"/>
      <c r="G11" s="124"/>
      <c r="H11" s="124"/>
      <c r="I11" s="124"/>
      <c r="J11" s="124"/>
      <c r="K11" s="125"/>
    </row>
    <row r="12" spans="2:11" ht="37.5" customHeight="1">
      <c r="B12" s="19"/>
      <c r="C12" s="9"/>
      <c r="D12" s="9"/>
      <c r="E12" s="9"/>
      <c r="F12" s="9"/>
      <c r="G12" s="9"/>
      <c r="H12" s="9"/>
      <c r="I12" s="9"/>
      <c r="J12" s="9"/>
      <c r="K12" s="20"/>
    </row>
    <row r="13" ht="15" customHeight="1"/>
    <row r="14" ht="103.5" customHeight="1"/>
    <row r="15" spans="2:11" ht="15" customHeight="1">
      <c r="B15" s="15"/>
      <c r="C15" s="3"/>
      <c r="D15" s="3"/>
      <c r="E15" s="3"/>
      <c r="F15" s="3"/>
      <c r="G15" s="3"/>
      <c r="H15" s="3"/>
      <c r="I15" s="3"/>
      <c r="J15" s="6"/>
      <c r="K15" s="16"/>
    </row>
    <row r="16" spans="2:11" s="39" customFormat="1" ht="24.75" customHeight="1">
      <c r="B16" s="37"/>
      <c r="C16" s="126" t="s">
        <v>29</v>
      </c>
      <c r="D16" s="126"/>
      <c r="E16" s="126"/>
      <c r="F16" s="126"/>
      <c r="G16" s="126"/>
      <c r="H16" s="126"/>
      <c r="I16" s="126"/>
      <c r="J16" s="126"/>
      <c r="K16" s="38"/>
    </row>
    <row r="17" spans="2:11" ht="13.5" customHeight="1" thickBot="1">
      <c r="B17" s="10"/>
      <c r="C17" s="2"/>
      <c r="D17" s="2"/>
      <c r="E17" s="2"/>
      <c r="F17" s="2"/>
      <c r="G17" s="2"/>
      <c r="H17" s="2"/>
      <c r="I17" s="2"/>
      <c r="J17" s="2"/>
      <c r="K17" s="17"/>
    </row>
    <row r="18" spans="2:11" ht="54.75" customHeight="1" thickBot="1">
      <c r="B18" s="11"/>
      <c r="C18" s="127" t="s">
        <v>20</v>
      </c>
      <c r="D18" s="128"/>
      <c r="E18" s="129"/>
      <c r="F18" s="130"/>
      <c r="G18" s="130"/>
      <c r="H18" s="130"/>
      <c r="I18" s="130"/>
      <c r="J18" s="131"/>
      <c r="K18" s="18"/>
    </row>
    <row r="19" spans="2:11" ht="54.75" customHeight="1" thickBot="1">
      <c r="B19" s="11"/>
      <c r="C19" s="140" t="s">
        <v>42</v>
      </c>
      <c r="D19" s="122"/>
      <c r="E19" s="120"/>
      <c r="F19" s="121"/>
      <c r="G19" s="122"/>
      <c r="H19" s="51" t="s">
        <v>43</v>
      </c>
      <c r="I19" s="120" t="s">
        <v>54</v>
      </c>
      <c r="J19" s="123"/>
      <c r="K19" s="18"/>
    </row>
    <row r="20" spans="2:11" ht="29.25" customHeight="1">
      <c r="B20" s="11"/>
      <c r="C20" s="132" t="s">
        <v>44</v>
      </c>
      <c r="D20" s="133"/>
      <c r="E20" s="134"/>
      <c r="F20" s="135"/>
      <c r="G20" s="135"/>
      <c r="H20" s="52" t="s">
        <v>17</v>
      </c>
      <c r="I20" s="141" t="s">
        <v>0</v>
      </c>
      <c r="J20" s="142"/>
      <c r="K20" s="18"/>
    </row>
    <row r="21" spans="2:11" ht="52.5" customHeight="1" thickBot="1">
      <c r="B21" s="11"/>
      <c r="C21" s="143" t="s">
        <v>18</v>
      </c>
      <c r="D21" s="144"/>
      <c r="E21" s="145"/>
      <c r="F21" s="146"/>
      <c r="G21" s="147"/>
      <c r="H21" s="53"/>
      <c r="I21" s="148"/>
      <c r="J21" s="149"/>
      <c r="K21" s="18"/>
    </row>
    <row r="22" spans="2:11" ht="69" customHeight="1" thickBot="1">
      <c r="B22" s="11"/>
      <c r="C22" s="136" t="s">
        <v>45</v>
      </c>
      <c r="D22" s="122"/>
      <c r="E22" s="137"/>
      <c r="F22" s="138"/>
      <c r="G22" s="138"/>
      <c r="H22" s="138"/>
      <c r="I22" s="138"/>
      <c r="J22" s="139"/>
      <c r="K22" s="18"/>
    </row>
    <row r="23" spans="2:11" ht="15" customHeight="1">
      <c r="B23" s="11"/>
      <c r="C23" s="1"/>
      <c r="D23" s="1"/>
      <c r="E23" s="1"/>
      <c r="F23" s="1"/>
      <c r="G23" s="1"/>
      <c r="H23" s="1"/>
      <c r="I23" s="1"/>
      <c r="J23" s="1"/>
      <c r="K23" s="18"/>
    </row>
    <row r="24" spans="2:11" ht="15" customHeight="1">
      <c r="B24" s="11"/>
      <c r="C24" s="124" t="s">
        <v>1</v>
      </c>
      <c r="D24" s="124"/>
      <c r="E24" s="124"/>
      <c r="F24" s="124"/>
      <c r="G24" s="124"/>
      <c r="H24" s="124"/>
      <c r="I24" s="124"/>
      <c r="J24" s="124"/>
      <c r="K24" s="125"/>
    </row>
    <row r="25" spans="2:11" ht="40.5" customHeight="1">
      <c r="B25" s="19"/>
      <c r="C25" s="9"/>
      <c r="D25" s="9"/>
      <c r="E25" s="9"/>
      <c r="F25" s="9"/>
      <c r="G25" s="9"/>
      <c r="H25" s="9"/>
      <c r="I25" s="9"/>
      <c r="J25" s="9"/>
      <c r="K25" s="20"/>
    </row>
  </sheetData>
  <sheetProtection/>
  <mergeCells count="30">
    <mergeCell ref="E8:G8"/>
    <mergeCell ref="C16:J16"/>
    <mergeCell ref="C24:K24"/>
    <mergeCell ref="C6:D6"/>
    <mergeCell ref="E21:G21"/>
    <mergeCell ref="I21:J21"/>
    <mergeCell ref="C22:D22"/>
    <mergeCell ref="E22:J22"/>
    <mergeCell ref="C18:D18"/>
    <mergeCell ref="E18:J18"/>
    <mergeCell ref="I8:J8"/>
    <mergeCell ref="C9:D9"/>
    <mergeCell ref="E9:J9"/>
    <mergeCell ref="I7:J7"/>
    <mergeCell ref="C19:D19"/>
    <mergeCell ref="C20:D20"/>
    <mergeCell ref="E20:G20"/>
    <mergeCell ref="C7:D7"/>
    <mergeCell ref="C8:D8"/>
    <mergeCell ref="E7:G7"/>
    <mergeCell ref="E6:G6"/>
    <mergeCell ref="I6:J6"/>
    <mergeCell ref="E19:G19"/>
    <mergeCell ref="I19:J19"/>
    <mergeCell ref="C21:D21"/>
    <mergeCell ref="C3:J3"/>
    <mergeCell ref="C5:D5"/>
    <mergeCell ref="E5:J5"/>
    <mergeCell ref="C11:K11"/>
    <mergeCell ref="I20:J20"/>
  </mergeCells>
  <dataValidations count="1">
    <dataValidation allowBlank="1" showInputMessage="1" showErrorMessage="1" imeMode="on" sqref="C3:J3 E5:E9 C16:J16 H7:H8 E18:E22 H20:H21"/>
  </dataValidations>
  <printOptions horizontalCentered="1"/>
  <pageMargins left="0.38" right="0.2755905511811024" top="0.5511811023622047" bottom="0.63" header="0.5118110236220472" footer="0.5118110236220472"/>
  <pageSetup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SheetLayoutView="100" zoomScalePageLayoutView="0" workbookViewId="0" topLeftCell="A1">
      <selection activeCell="R4" sqref="R4"/>
    </sheetView>
  </sheetViews>
  <sheetFormatPr defaultColWidth="9.00390625" defaultRowHeight="13.5"/>
  <cols>
    <col min="1" max="1" width="3.875" style="0" customWidth="1"/>
    <col min="2" max="2" width="6.25390625" style="0" customWidth="1"/>
    <col min="3" max="3" width="10.875" style="0" customWidth="1"/>
    <col min="4" max="4" width="16.125" style="0" customWidth="1"/>
    <col min="5" max="5" width="6.625" style="0" customWidth="1"/>
    <col min="6" max="6" width="6.00390625" style="0" customWidth="1"/>
    <col min="7" max="7" width="7.25390625" style="0" customWidth="1"/>
    <col min="8" max="8" width="5.125" style="0" customWidth="1"/>
    <col min="9" max="9" width="5.875" style="0" customWidth="1"/>
    <col min="10" max="10" width="7.25390625" style="0" customWidth="1"/>
    <col min="11" max="11" width="7.00390625" style="0" customWidth="1"/>
    <col min="12" max="12" width="7.125" style="0" customWidth="1"/>
    <col min="13" max="13" width="3.25390625" style="0" customWidth="1"/>
  </cols>
  <sheetData>
    <row r="1" spans="1:13" ht="30.75" customHeight="1" thickBot="1">
      <c r="A1" s="101" t="s">
        <v>28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26"/>
      <c r="M1" s="26"/>
    </row>
    <row r="2" spans="1:13" ht="15.75" customHeight="1">
      <c r="A2" s="102" t="s">
        <v>30</v>
      </c>
      <c r="B2" s="103"/>
      <c r="C2" s="104"/>
      <c r="D2" s="105"/>
      <c r="E2" s="105"/>
      <c r="F2" s="105"/>
      <c r="G2" s="105"/>
      <c r="H2" s="106"/>
      <c r="I2" s="107" t="s">
        <v>24</v>
      </c>
      <c r="J2" s="108"/>
      <c r="K2" s="111"/>
      <c r="L2" s="112"/>
      <c r="M2" s="113"/>
    </row>
    <row r="3" spans="1:15" ht="32.25" customHeight="1">
      <c r="A3" s="96" t="s">
        <v>7</v>
      </c>
      <c r="B3" s="97"/>
      <c r="C3" s="117"/>
      <c r="D3" s="118"/>
      <c r="E3" s="118"/>
      <c r="F3" s="118"/>
      <c r="G3" s="118"/>
      <c r="H3" s="119"/>
      <c r="I3" s="109"/>
      <c r="J3" s="110"/>
      <c r="K3" s="114"/>
      <c r="L3" s="115"/>
      <c r="M3" s="116"/>
      <c r="O3" s="59" t="s">
        <v>56</v>
      </c>
    </row>
    <row r="4" spans="1:13" ht="33.75" customHeight="1">
      <c r="A4" s="81" t="s">
        <v>31</v>
      </c>
      <c r="B4" s="69"/>
      <c r="C4" s="44" t="s">
        <v>32</v>
      </c>
      <c r="D4" s="94"/>
      <c r="E4" s="94"/>
      <c r="F4" s="94"/>
      <c r="G4" s="94"/>
      <c r="H4" s="95"/>
      <c r="I4" s="67" t="s">
        <v>33</v>
      </c>
      <c r="J4" s="69"/>
      <c r="K4" s="67"/>
      <c r="L4" s="68"/>
      <c r="M4" s="73"/>
    </row>
    <row r="5" spans="1:13" ht="30" customHeight="1">
      <c r="A5" s="96" t="s">
        <v>34</v>
      </c>
      <c r="B5" s="97"/>
      <c r="C5" s="98"/>
      <c r="D5" s="99"/>
      <c r="E5" s="100"/>
      <c r="F5" s="97" t="s">
        <v>35</v>
      </c>
      <c r="G5" s="97"/>
      <c r="H5" s="68"/>
      <c r="I5" s="68"/>
      <c r="J5" s="68"/>
      <c r="K5" s="68"/>
      <c r="L5" s="68"/>
      <c r="M5" s="73"/>
    </row>
    <row r="6" spans="1:13" ht="20.25" customHeight="1">
      <c r="A6" s="81" t="s">
        <v>36</v>
      </c>
      <c r="B6" s="69"/>
      <c r="C6" s="67"/>
      <c r="D6" s="68"/>
      <c r="E6" s="82" t="s">
        <v>23</v>
      </c>
      <c r="F6" s="82"/>
      <c r="G6" s="84" t="s">
        <v>37</v>
      </c>
      <c r="H6" s="85"/>
      <c r="I6" s="85"/>
      <c r="J6" s="85"/>
      <c r="K6" s="85"/>
      <c r="L6" s="85"/>
      <c r="M6" s="86"/>
    </row>
    <row r="7" spans="1:13" ht="32.25" customHeight="1" thickBot="1">
      <c r="A7" s="90" t="s">
        <v>5</v>
      </c>
      <c r="B7" s="91"/>
      <c r="C7" s="92"/>
      <c r="D7" s="93"/>
      <c r="E7" s="83"/>
      <c r="F7" s="83"/>
      <c r="G7" s="87"/>
      <c r="H7" s="88"/>
      <c r="I7" s="88"/>
      <c r="J7" s="88"/>
      <c r="K7" s="88"/>
      <c r="L7" s="88"/>
      <c r="M7" s="89"/>
    </row>
    <row r="8" spans="1:13" ht="27.75" customHeight="1">
      <c r="A8" s="28" t="s">
        <v>38</v>
      </c>
      <c r="B8" s="74" t="s">
        <v>15</v>
      </c>
      <c r="C8" s="75"/>
      <c r="D8" s="24" t="s">
        <v>39</v>
      </c>
      <c r="E8" s="21" t="s">
        <v>3</v>
      </c>
      <c r="F8" s="23" t="s">
        <v>40</v>
      </c>
      <c r="G8" s="76" t="s">
        <v>16</v>
      </c>
      <c r="H8" s="77"/>
      <c r="I8" s="77"/>
      <c r="J8" s="77"/>
      <c r="K8" s="78"/>
      <c r="L8" s="109" t="s">
        <v>2</v>
      </c>
      <c r="M8" s="150"/>
    </row>
    <row r="9" spans="1:13" ht="28.5" customHeight="1">
      <c r="A9" s="27">
        <v>1</v>
      </c>
      <c r="B9" s="70"/>
      <c r="C9" s="71"/>
      <c r="D9" s="22"/>
      <c r="E9" s="25"/>
      <c r="F9" s="49"/>
      <c r="G9" s="70"/>
      <c r="H9" s="72"/>
      <c r="I9" s="72"/>
      <c r="J9" s="72"/>
      <c r="K9" s="71"/>
      <c r="L9" s="67"/>
      <c r="M9" s="73"/>
    </row>
    <row r="10" spans="1:13" ht="28.5" customHeight="1">
      <c r="A10" s="28">
        <v>2</v>
      </c>
      <c r="B10" s="70"/>
      <c r="C10" s="71"/>
      <c r="D10" s="36"/>
      <c r="E10" s="21"/>
      <c r="F10" s="44"/>
      <c r="G10" s="70"/>
      <c r="H10" s="72"/>
      <c r="I10" s="72"/>
      <c r="J10" s="72"/>
      <c r="K10" s="71"/>
      <c r="L10" s="67"/>
      <c r="M10" s="73"/>
    </row>
    <row r="11" spans="1:13" ht="28.5" customHeight="1">
      <c r="A11" s="27">
        <v>3</v>
      </c>
      <c r="B11" s="70"/>
      <c r="C11" s="71"/>
      <c r="D11" s="36"/>
      <c r="E11" s="21"/>
      <c r="F11" s="44"/>
      <c r="G11" s="70"/>
      <c r="H11" s="72"/>
      <c r="I11" s="72"/>
      <c r="J11" s="72"/>
      <c r="K11" s="71"/>
      <c r="L11" s="67"/>
      <c r="M11" s="73"/>
    </row>
    <row r="12" spans="1:13" ht="28.5" customHeight="1">
      <c r="A12" s="28">
        <v>4</v>
      </c>
      <c r="B12" s="70"/>
      <c r="C12" s="71"/>
      <c r="D12" s="36"/>
      <c r="E12" s="21"/>
      <c r="F12" s="44"/>
      <c r="G12" s="70"/>
      <c r="H12" s="72"/>
      <c r="I12" s="72"/>
      <c r="J12" s="72"/>
      <c r="K12" s="71"/>
      <c r="L12" s="67"/>
      <c r="M12" s="73"/>
    </row>
    <row r="13" spans="1:13" ht="28.5" customHeight="1">
      <c r="A13" s="27">
        <v>5</v>
      </c>
      <c r="B13" s="70"/>
      <c r="C13" s="71"/>
      <c r="D13" s="36"/>
      <c r="E13" s="21"/>
      <c r="F13" s="44"/>
      <c r="G13" s="70"/>
      <c r="H13" s="72"/>
      <c r="I13" s="72"/>
      <c r="J13" s="72"/>
      <c r="K13" s="71"/>
      <c r="L13" s="67"/>
      <c r="M13" s="73"/>
    </row>
    <row r="14" spans="1:13" ht="28.5" customHeight="1">
      <c r="A14" s="28">
        <v>6</v>
      </c>
      <c r="B14" s="70"/>
      <c r="C14" s="71"/>
      <c r="D14" s="36"/>
      <c r="E14" s="21"/>
      <c r="F14" s="44"/>
      <c r="G14" s="70"/>
      <c r="H14" s="72"/>
      <c r="I14" s="72"/>
      <c r="J14" s="72"/>
      <c r="K14" s="71"/>
      <c r="L14" s="67"/>
      <c r="M14" s="73"/>
    </row>
    <row r="15" spans="1:13" ht="28.5" customHeight="1">
      <c r="A15" s="27">
        <v>7</v>
      </c>
      <c r="B15" s="70"/>
      <c r="C15" s="71"/>
      <c r="D15" s="36"/>
      <c r="E15" s="21"/>
      <c r="F15" s="44"/>
      <c r="G15" s="70"/>
      <c r="H15" s="72"/>
      <c r="I15" s="72"/>
      <c r="J15" s="72"/>
      <c r="K15" s="71"/>
      <c r="L15" s="67"/>
      <c r="M15" s="73"/>
    </row>
    <row r="16" spans="1:13" ht="28.5" customHeight="1">
      <c r="A16" s="28">
        <v>8</v>
      </c>
      <c r="B16" s="70"/>
      <c r="C16" s="71"/>
      <c r="D16" s="36"/>
      <c r="E16" s="21"/>
      <c r="F16" s="44"/>
      <c r="G16" s="70"/>
      <c r="H16" s="72"/>
      <c r="I16" s="72"/>
      <c r="J16" s="72"/>
      <c r="K16" s="71"/>
      <c r="L16" s="67"/>
      <c r="M16" s="73"/>
    </row>
    <row r="17" spans="1:13" ht="28.5" customHeight="1">
      <c r="A17" s="27">
        <v>9</v>
      </c>
      <c r="B17" s="70"/>
      <c r="C17" s="71"/>
      <c r="D17" s="36"/>
      <c r="E17" s="21"/>
      <c r="F17" s="44"/>
      <c r="G17" s="70"/>
      <c r="H17" s="72"/>
      <c r="I17" s="72"/>
      <c r="J17" s="72"/>
      <c r="K17" s="71"/>
      <c r="L17" s="67"/>
      <c r="M17" s="73"/>
    </row>
    <row r="18" spans="1:13" ht="28.5" customHeight="1">
      <c r="A18" s="28">
        <v>10</v>
      </c>
      <c r="B18" s="70"/>
      <c r="C18" s="71"/>
      <c r="D18" s="36"/>
      <c r="E18" s="21"/>
      <c r="F18" s="44"/>
      <c r="G18" s="70"/>
      <c r="H18" s="72"/>
      <c r="I18" s="72"/>
      <c r="J18" s="72"/>
      <c r="K18" s="71"/>
      <c r="L18" s="67"/>
      <c r="M18" s="73"/>
    </row>
    <row r="19" spans="1:13" ht="28.5" customHeight="1">
      <c r="A19" s="27">
        <v>11</v>
      </c>
      <c r="B19" s="70"/>
      <c r="C19" s="71"/>
      <c r="D19" s="36"/>
      <c r="E19" s="21"/>
      <c r="F19" s="44"/>
      <c r="G19" s="70"/>
      <c r="H19" s="72"/>
      <c r="I19" s="72"/>
      <c r="J19" s="72"/>
      <c r="K19" s="71"/>
      <c r="L19" s="67"/>
      <c r="M19" s="73"/>
    </row>
    <row r="20" spans="1:13" ht="28.5" customHeight="1">
      <c r="A20" s="28">
        <v>12</v>
      </c>
      <c r="B20" s="70"/>
      <c r="C20" s="71"/>
      <c r="D20" s="36"/>
      <c r="E20" s="21"/>
      <c r="F20" s="44"/>
      <c r="G20" s="70"/>
      <c r="H20" s="72"/>
      <c r="I20" s="72"/>
      <c r="J20" s="72"/>
      <c r="K20" s="71"/>
      <c r="L20" s="67"/>
      <c r="M20" s="73"/>
    </row>
    <row r="21" spans="1:13" ht="28.5" customHeight="1">
      <c r="A21" s="27">
        <v>13</v>
      </c>
      <c r="B21" s="70"/>
      <c r="C21" s="71"/>
      <c r="D21" s="36"/>
      <c r="E21" s="21"/>
      <c r="F21" s="44"/>
      <c r="G21" s="70"/>
      <c r="H21" s="72"/>
      <c r="I21" s="72"/>
      <c r="J21" s="72"/>
      <c r="K21" s="71"/>
      <c r="L21" s="67"/>
      <c r="M21" s="73"/>
    </row>
    <row r="22" spans="1:13" ht="28.5" customHeight="1">
      <c r="A22" s="28">
        <v>14</v>
      </c>
      <c r="B22" s="70"/>
      <c r="C22" s="71"/>
      <c r="D22" s="36"/>
      <c r="E22" s="21"/>
      <c r="F22" s="44"/>
      <c r="G22" s="70"/>
      <c r="H22" s="72"/>
      <c r="I22" s="72"/>
      <c r="J22" s="72"/>
      <c r="K22" s="71"/>
      <c r="L22" s="67"/>
      <c r="M22" s="73"/>
    </row>
    <row r="23" spans="1:13" ht="28.5" customHeight="1">
      <c r="A23" s="27">
        <v>15</v>
      </c>
      <c r="B23" s="70"/>
      <c r="C23" s="71"/>
      <c r="D23" s="36"/>
      <c r="E23" s="21"/>
      <c r="F23" s="44"/>
      <c r="G23" s="70"/>
      <c r="H23" s="72"/>
      <c r="I23" s="72"/>
      <c r="J23" s="72"/>
      <c r="K23" s="71"/>
      <c r="L23" s="67"/>
      <c r="M23" s="73"/>
    </row>
    <row r="24" spans="1:13" ht="28.5" customHeight="1">
      <c r="A24" s="28">
        <v>16</v>
      </c>
      <c r="B24" s="70"/>
      <c r="C24" s="71"/>
      <c r="D24" s="36"/>
      <c r="E24" s="21"/>
      <c r="F24" s="44"/>
      <c r="G24" s="70"/>
      <c r="H24" s="72"/>
      <c r="I24" s="72"/>
      <c r="J24" s="72"/>
      <c r="K24" s="71"/>
      <c r="L24" s="67"/>
      <c r="M24" s="73"/>
    </row>
    <row r="25" spans="1:13" ht="28.5" customHeight="1">
      <c r="A25" s="27">
        <v>17</v>
      </c>
      <c r="B25" s="70"/>
      <c r="C25" s="71"/>
      <c r="D25" s="36"/>
      <c r="E25" s="21"/>
      <c r="F25" s="44"/>
      <c r="G25" s="70"/>
      <c r="H25" s="72"/>
      <c r="I25" s="72"/>
      <c r="J25" s="72"/>
      <c r="K25" s="71"/>
      <c r="L25" s="67"/>
      <c r="M25" s="73"/>
    </row>
    <row r="26" spans="1:13" ht="28.5" customHeight="1">
      <c r="A26" s="28">
        <v>18</v>
      </c>
      <c r="B26" s="70"/>
      <c r="C26" s="71"/>
      <c r="D26" s="36"/>
      <c r="E26" s="21"/>
      <c r="F26" s="44"/>
      <c r="G26" s="70"/>
      <c r="H26" s="72"/>
      <c r="I26" s="72"/>
      <c r="J26" s="72"/>
      <c r="K26" s="71"/>
      <c r="L26" s="67"/>
      <c r="M26" s="73"/>
    </row>
    <row r="27" spans="1:13" ht="28.5" customHeight="1">
      <c r="A27" s="27">
        <v>19</v>
      </c>
      <c r="B27" s="70"/>
      <c r="C27" s="71"/>
      <c r="D27" s="36"/>
      <c r="E27" s="21"/>
      <c r="F27" s="44"/>
      <c r="G27" s="70"/>
      <c r="H27" s="72"/>
      <c r="I27" s="72"/>
      <c r="J27" s="72"/>
      <c r="K27" s="71"/>
      <c r="L27" s="67"/>
      <c r="M27" s="73"/>
    </row>
    <row r="28" spans="1:13" ht="28.5" customHeight="1" thickBot="1">
      <c r="A28" s="29">
        <v>20</v>
      </c>
      <c r="B28" s="60"/>
      <c r="C28" s="61"/>
      <c r="D28" s="35"/>
      <c r="E28" s="43"/>
      <c r="F28" s="50"/>
      <c r="G28" s="60"/>
      <c r="H28" s="62"/>
      <c r="I28" s="62"/>
      <c r="J28" s="62"/>
      <c r="K28" s="61"/>
      <c r="L28" s="63"/>
      <c r="M28" s="64"/>
    </row>
    <row r="29" spans="1:13" ht="28.5" customHeight="1">
      <c r="A29" s="65" t="s">
        <v>8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</row>
    <row r="30" spans="1:13" ht="6.75" customHeight="1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</row>
    <row r="31" spans="6:14" ht="28.5" customHeight="1">
      <c r="F31" s="8"/>
      <c r="G31" s="67" t="s">
        <v>11</v>
      </c>
      <c r="H31" s="68"/>
      <c r="I31" s="69"/>
      <c r="J31" s="13">
        <v>1</v>
      </c>
      <c r="K31" s="12" t="s">
        <v>41</v>
      </c>
      <c r="L31" s="14"/>
      <c r="M31" s="7" t="s">
        <v>10</v>
      </c>
      <c r="N31" s="1"/>
    </row>
    <row r="32" spans="10:13" ht="13.5">
      <c r="J32" s="1"/>
      <c r="K32" s="1"/>
      <c r="L32" s="1"/>
      <c r="M32" s="1"/>
    </row>
    <row r="35" spans="10:13" ht="13.5">
      <c r="J35" s="1"/>
      <c r="K35" s="1"/>
      <c r="M35" s="1"/>
    </row>
    <row r="36" spans="3:9" ht="13.5">
      <c r="C36" s="5"/>
      <c r="I36" s="1"/>
    </row>
    <row r="37" ht="13.5">
      <c r="L37" s="1"/>
    </row>
  </sheetData>
  <sheetProtection/>
  <mergeCells count="87">
    <mergeCell ref="A1:K1"/>
    <mergeCell ref="A2:B2"/>
    <mergeCell ref="C2:H2"/>
    <mergeCell ref="I2:J3"/>
    <mergeCell ref="K2:M3"/>
    <mergeCell ref="A3:B3"/>
    <mergeCell ref="C3:H3"/>
    <mergeCell ref="A4:B4"/>
    <mergeCell ref="D4:H4"/>
    <mergeCell ref="I4:J4"/>
    <mergeCell ref="K4:M4"/>
    <mergeCell ref="A5:B5"/>
    <mergeCell ref="C5:E5"/>
    <mergeCell ref="F5:G5"/>
    <mergeCell ref="H5:M5"/>
    <mergeCell ref="A6:B6"/>
    <mergeCell ref="C6:D6"/>
    <mergeCell ref="E6:F7"/>
    <mergeCell ref="G6:M7"/>
    <mergeCell ref="A7:B7"/>
    <mergeCell ref="C7:D7"/>
    <mergeCell ref="B8:C8"/>
    <mergeCell ref="G8:K8"/>
    <mergeCell ref="L8:M8"/>
    <mergeCell ref="B9:C9"/>
    <mergeCell ref="G9:K9"/>
    <mergeCell ref="L9:M9"/>
    <mergeCell ref="B10:C10"/>
    <mergeCell ref="G10:K10"/>
    <mergeCell ref="L10:M10"/>
    <mergeCell ref="B11:C11"/>
    <mergeCell ref="G11:K11"/>
    <mergeCell ref="L11:M11"/>
    <mergeCell ref="B12:C12"/>
    <mergeCell ref="G12:K12"/>
    <mergeCell ref="L12:M12"/>
    <mergeCell ref="B13:C13"/>
    <mergeCell ref="G13:K13"/>
    <mergeCell ref="L13:M13"/>
    <mergeCell ref="B14:C14"/>
    <mergeCell ref="G14:K14"/>
    <mergeCell ref="L14:M14"/>
    <mergeCell ref="B15:C15"/>
    <mergeCell ref="G15:K15"/>
    <mergeCell ref="L15:M15"/>
    <mergeCell ref="B16:C16"/>
    <mergeCell ref="G16:K16"/>
    <mergeCell ref="L16:M16"/>
    <mergeCell ref="B17:C17"/>
    <mergeCell ref="G17:K17"/>
    <mergeCell ref="L17:M17"/>
    <mergeCell ref="B18:C18"/>
    <mergeCell ref="G18:K18"/>
    <mergeCell ref="L18:M18"/>
    <mergeCell ref="B19:C19"/>
    <mergeCell ref="G19:K19"/>
    <mergeCell ref="L19:M19"/>
    <mergeCell ref="B20:C20"/>
    <mergeCell ref="G20:K20"/>
    <mergeCell ref="L20:M20"/>
    <mergeCell ref="B21:C21"/>
    <mergeCell ref="G21:K21"/>
    <mergeCell ref="L21:M21"/>
    <mergeCell ref="B22:C22"/>
    <mergeCell ref="G22:K22"/>
    <mergeCell ref="L22:M22"/>
    <mergeCell ref="B23:C23"/>
    <mergeCell ref="G23:K23"/>
    <mergeCell ref="L23:M23"/>
    <mergeCell ref="B24:C24"/>
    <mergeCell ref="G24:K24"/>
    <mergeCell ref="L24:M24"/>
    <mergeCell ref="B25:C25"/>
    <mergeCell ref="G25:K25"/>
    <mergeCell ref="L25:M25"/>
    <mergeCell ref="B26:C26"/>
    <mergeCell ref="G26:K26"/>
    <mergeCell ref="L26:M26"/>
    <mergeCell ref="B27:C27"/>
    <mergeCell ref="G27:K27"/>
    <mergeCell ref="L27:M27"/>
    <mergeCell ref="B28:C28"/>
    <mergeCell ref="G28:K28"/>
    <mergeCell ref="L28:M28"/>
    <mergeCell ref="A29:M29"/>
    <mergeCell ref="A30:M30"/>
    <mergeCell ref="G31:I31"/>
  </mergeCells>
  <dataValidations count="3">
    <dataValidation allowBlank="1" showInputMessage="1" showErrorMessage="1" imeMode="on" sqref="C3:C6 D28 G6 B9:C28 F9:G28"/>
    <dataValidation allowBlank="1" showInputMessage="1" showErrorMessage="1" imeMode="off" sqref="E9:E28"/>
    <dataValidation allowBlank="1" showInputMessage="1" showErrorMessage="1" imeMode="fullKatakana" sqref="D9:D27"/>
  </dataValidations>
  <printOptions/>
  <pageMargins left="0.85" right="0.38" top="0.56" bottom="0.75" header="0.34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（財）大川総合インテリア産業振興センター</dc:creator>
  <cp:keywords/>
  <dc:description/>
  <cp:lastModifiedBy>松尾</cp:lastModifiedBy>
  <cp:lastPrinted>2016-04-21T07:40:42Z</cp:lastPrinted>
  <dcterms:created xsi:type="dcterms:W3CDTF">2004-04-23T00:19:29Z</dcterms:created>
  <dcterms:modified xsi:type="dcterms:W3CDTF">2016-05-17T10:26:18Z</dcterms:modified>
  <cp:category/>
  <cp:version/>
  <cp:contentType/>
  <cp:contentStatus/>
</cp:coreProperties>
</file>